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1" documentId="13_ncr:1_{F7E0A550-0695-4141-B9E0-7E70B3CAD8AC}" xr6:coauthVersionLast="47" xr6:coauthVersionMax="47" xr10:uidLastSave="{6925FF4E-6097-46E8-918D-E9CD05096314}"/>
  <bookViews>
    <workbookView xWindow="-120" yWindow="-120" windowWidth="29040" windowHeight="15840" activeTab="1" xr2:uid="{00000000-000D-0000-FFFF-FFFF00000000}"/>
  </bookViews>
  <sheets>
    <sheet name="Before you begin" sheetId="1" r:id="rId1"/>
    <sheet name="A_Assay_Requirements" sheetId="2" r:id="rId2"/>
    <sheet name="B_Initial_Assay_Configuration" sheetId="3" r:id="rId3"/>
    <sheet name="C_Pilot_Run_&amp;_Iteration" sheetId="4" r:id="rId4"/>
    <sheet name="D_completeness of coverage asse" sheetId="5" r:id="rId5"/>
    <sheet name="E_QC+Pass_Fail"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wzyUKb78T9mIzP1kYGth42q6I1BeGYI29arJizslLd8="/>
    </ext>
  </extLst>
</workbook>
</file>

<file path=xl/calcChain.xml><?xml version="1.0" encoding="utf-8"?>
<calcChain xmlns="http://schemas.openxmlformats.org/spreadsheetml/2006/main">
  <c r="C53" i="3" l="1"/>
  <c r="C55" i="3" s="1"/>
  <c r="C22" i="3"/>
  <c r="C24" i="3" s="1"/>
  <c r="C29" i="3" s="1"/>
  <c r="C30" i="3" s="1"/>
  <c r="C32" i="3" s="1"/>
</calcChain>
</file>

<file path=xl/sharedStrings.xml><?xml version="1.0" encoding="utf-8"?>
<sst xmlns="http://schemas.openxmlformats.org/spreadsheetml/2006/main" count="407" uniqueCount="317">
  <si>
    <t>Before you begin: How to use this workbook</t>
  </si>
  <si>
    <t>1.  Start on Tab A, Assay Requirements</t>
  </si>
  <si>
    <t>Aside from defining clinical content, the most important aspect of designing a new test is the setting of requirements. This will inform all further work and decision making during the process.  Requirements such as turnaround time (TAT), sample material to be validated (eg, saliva, blood), chemistry or technology, cost of goods for the final assay, and needs for future scaling etc. should be considered.  The table in Tab A contains suggestions for requirements, but there are likely many other aspects that are unique to each test or laboratory. Requirement setting meetings should include all departments, and all decisions should be carefully discussed, documented, and signed off by all stakeholders.</t>
  </si>
  <si>
    <t>2. Continue to Tab B, Initial Assay Configuration</t>
  </si>
  <si>
    <r>
      <rPr>
        <sz val="12"/>
        <color rgb="FF000000"/>
        <rFont val="Calibri"/>
        <family val="2"/>
      </rPr>
      <t>This phase translates the requirements to an initial assay design. The</t>
    </r>
    <r>
      <rPr>
        <b/>
        <sz val="12"/>
        <color rgb="FF000000"/>
        <rFont val="Calibri"/>
        <family val="2"/>
      </rPr>
      <t xml:space="preserve"> </t>
    </r>
    <r>
      <rPr>
        <b/>
        <sz val="11"/>
        <color rgb="FF4472C4"/>
        <rFont val="Calibri"/>
        <family val="2"/>
      </rPr>
      <t>target calculator</t>
    </r>
    <r>
      <rPr>
        <sz val="11"/>
        <color rgb="FF000000"/>
        <rFont val="Calibri"/>
        <family val="2"/>
      </rPr>
      <t xml:space="preserve"> estimates the size of the genomic region to be covered, and given a particular sequencing instrument/kit combination, how many samples can be sequenced per run and how many samples can be comfortably processed per batch. Note that there are often several kits and/or flowcell sizes available for each sequencing instrument, with varying data outputs, costs, and run times. If the assay design involves purchasing a new sequencing instrument, careful consideration must be given to each of these factors as well as requirements for future scaling. Since these offerings change regularly, first contact instrument vendors and fill in the </t>
    </r>
    <r>
      <rPr>
        <b/>
        <sz val="11"/>
        <color rgb="FF4472C4"/>
        <rFont val="Calibri"/>
        <family val="2"/>
      </rPr>
      <t>sequencing instrument table</t>
    </r>
    <r>
      <rPr>
        <sz val="11"/>
        <color rgb="FF000000"/>
        <rFont val="Calibri"/>
        <family val="2"/>
      </rPr>
      <t xml:space="preserve"> to assess the current possibilities and limitations. Another important consideration is the assay methodology, ie, amplicon vs capture based. Although there are many nuances to this choice, in general more genes can be interrogated at the same time using a capture-based assay. Amplicon technology is very useful for technically challenging regions where the specificity inherent in careful primer design or the flexibility offered by PCR optimization possibilities is required (eg, to address GC rich regions). There are limits to the number of amplicon primers that can be used in a single tube multiplex, but note that various commercial offerings extend these limits and improve workflow, for example  by using fluidics to mix primers and templates in separate chambers to avoid unfavorable primer/primer interactions. Capture-based technologies offer more flexibility in terms of parallelizing multiple tests both during library processing and sequencing, as well as for adding future content, but have limited  optimization possibilities. As a rule, if more than 15 genes are planned for a test, and nothing suggests that the regions require special interventions for specificity, a capture-based assay may be the best choice. Choose both the sequencing instrument and the methology after careful consideration of </t>
    </r>
    <r>
      <rPr>
        <b/>
        <sz val="11"/>
        <color rgb="FF000000"/>
        <rFont val="Calibri"/>
        <family val="2"/>
      </rPr>
      <t>al</t>
    </r>
    <r>
      <rPr>
        <sz val="11"/>
        <color rgb="FF000000"/>
        <rFont val="Calibri"/>
        <family val="2"/>
      </rPr>
      <t>l</t>
    </r>
    <r>
      <rPr>
        <sz val="11"/>
        <color rgb="FF000000"/>
        <rFont val="Calibri"/>
        <family val="2"/>
      </rPr>
      <t xml:space="preserve"> the requirements on tab A. </t>
    </r>
  </si>
  <si>
    <t>Specimen identity should be tracked in order to detect sample mix ups. Confirmatory testing of reported variants is accepted practice, but note that this will not cover negative test results. To extend the identity check to all samples, more extensive QC such as testing a predetermined set of common variants (fingerprinting) may be performed.</t>
  </si>
  <si>
    <t>Ensure that the completed Initial Assay Design will theoretically fulfill all "must have" Assay Requirements from Tab A.  If not, reassess at-risk requirements or initial assay design.</t>
  </si>
  <si>
    <t>3. Continue to Tabs C and D, Pilot Run &amp; Iteration</t>
  </si>
  <si>
    <r>
      <rPr>
        <b/>
        <sz val="12"/>
        <color rgb="FFFF0000"/>
        <rFont val="Calibri"/>
        <family val="2"/>
      </rPr>
      <t>In TAB C,</t>
    </r>
    <r>
      <rPr>
        <sz val="12"/>
        <color rgb="FF000000"/>
        <rFont val="Calibri"/>
        <family val="2"/>
      </rPr>
      <t xml:space="preserve"> list the samples you will use to assess the performance of the assay in the first test run. This run is intended to confirm that the assay either already fullfills the requirements or needs optimization to reach fulfillment. Be conservative when choosing the number of samples to run, and consider running a number of samples in duplicate with different barcodes in order to be able to pool the data from identical samples to simulate a decrease in the sample number and concurrent increase in sequencing coverage. Choose a limited number of samples with relevant features as defined during</t>
    </r>
    <r>
      <rPr>
        <b/>
        <sz val="12"/>
        <color rgb="FF000000"/>
        <rFont val="Calibri"/>
        <family val="2"/>
      </rPr>
      <t xml:space="preserve"> </t>
    </r>
    <r>
      <rPr>
        <b/>
        <sz val="11"/>
        <color rgb="FF4472C4"/>
        <rFont val="Calibri"/>
        <family val="2"/>
      </rPr>
      <t>test content design</t>
    </r>
    <r>
      <rPr>
        <sz val="11"/>
        <color rgb="FF000000"/>
        <rFont val="Calibri"/>
        <family val="2"/>
      </rPr>
      <t xml:space="preserve"> to include all variant types the assay is intended to detect,</t>
    </r>
    <r>
      <rPr>
        <i/>
        <sz val="11"/>
        <color rgb="FF4472C4"/>
        <rFont val="Calibri"/>
        <family val="2"/>
      </rPr>
      <t xml:space="preserve"> </t>
    </r>
    <r>
      <rPr>
        <sz val="11"/>
        <color rgb="FF000000"/>
        <rFont val="Calibri"/>
        <family val="2"/>
      </rPr>
      <t>but reserve the majority of samples for validation. Prepare the draft SOP before processing any samples, and while performing the test run, take notes on workflow observations and possibilities for future optimization. It is important to process the samples in a manner as close to the envisioned final assay as possible  (ie,  without extensive pauses or slow pipetting), to ensure the process is reliably reproducible.   Once the run is complete,  analyzing the data in multiple ways is recommended (ie,  using different variant callers) before assessing concordance with known samples.</t>
    </r>
  </si>
  <si>
    <r>
      <rPr>
        <b/>
        <sz val="12"/>
        <color rgb="FFFF0000"/>
        <rFont val="Calibri"/>
        <family val="2"/>
      </rPr>
      <t xml:space="preserve">Tab D </t>
    </r>
    <r>
      <rPr>
        <sz val="12"/>
        <color rgb="FF000000"/>
        <rFont val="Calibri"/>
        <family val="2"/>
      </rPr>
      <t>provides a framework for estimating the operational impact of suboptimal read depth across the test region of interest</t>
    </r>
  </si>
  <si>
    <t>4. Analyze Data &amp; Iterate as Necessary</t>
  </si>
  <si>
    <t xml:space="preserve">After performing the first test run, carefully assess quality metrics against the Assay Requirements in Tab A. If any of the requirements are not met, consider how the assay can be improved or reconfigured to reach them. Alternatively, additional research may be needed to decide if a given requirement is truly necessary. Assay adjustments may require additional test runs to sufficiently optimize the assay before entering into the validation phase. </t>
  </si>
  <si>
    <t>5. Define Acceptance and Rejection Criteria (Pass/Fail Metrics), Tab E</t>
  </si>
  <si>
    <t>Define acceptance and rejection criteria for the results generated by the wet bench analytical process (MOL.36010). Criteria must be based on metrics and quality control parameters established during test optimization and utilized during validation. List the criteria on Tab D: Pass Fail QC. At this point, your SOP should be finalized and you can begin thorough validation runs.</t>
  </si>
  <si>
    <t>[</t>
  </si>
  <si>
    <t>A. Assay Requirements &amp; Test Element Specifications</t>
  </si>
  <si>
    <t xml:space="preserve">Please note that this checklist is designed to provide a minimum list of critical considerations and metrics. These need to be carefully reviewed and modified to meet specific test development needs. Laboratories should cross reference this worksheet with additional worksheets as applicable. </t>
  </si>
  <si>
    <t>1. Operational considerations</t>
  </si>
  <si>
    <t>Comments/Notes</t>
  </si>
  <si>
    <t>Requirements met by proposed technology? (Fill in  as you go through the test optimization process (subsequent tabs))</t>
  </si>
  <si>
    <t>Required/expected TAT? (Rapid considerations? Factor in time for repeats, confirmation, and interpretation)</t>
  </si>
  <si>
    <r>
      <rPr>
        <sz val="12"/>
        <color rgb="FF000000"/>
        <rFont val="Calibri"/>
        <family val="2"/>
      </rPr>
      <t xml:space="preserve">Single sample </t>
    </r>
    <r>
      <rPr>
        <i/>
        <sz val="12"/>
        <color rgb="FF000000"/>
        <rFont val="Calibri"/>
        <family val="2"/>
      </rPr>
      <t>ad hoc</t>
    </r>
    <r>
      <rPr>
        <sz val="12"/>
        <color rgb="FF000000"/>
        <rFont val="Calibri"/>
        <family val="2"/>
      </rPr>
      <t xml:space="preserve"> testing or sample batching?</t>
    </r>
  </si>
  <si>
    <t>Ability to combine different tests (existing or planned) within a sequencing run?</t>
  </si>
  <si>
    <t>Expected volume and scaling projections?</t>
  </si>
  <si>
    <t>2. External forces and internal limitations</t>
  </si>
  <si>
    <t>Specific market expectations that need to be met?</t>
  </si>
  <si>
    <t>Restrictions due to existing instrumentation?</t>
  </si>
  <si>
    <t>Additional laboratory equipment needed?</t>
  </si>
  <si>
    <t>Maximum possible cost of goods (all inclusive)?</t>
  </si>
  <si>
    <t>3. Method Selection</t>
  </si>
  <si>
    <t>Target selection method (if applicable): Amplicon-based, capture-based, etc. - See notes in "before you begin"</t>
  </si>
  <si>
    <t>Single-end/pair-end/mate-pair sequencing?</t>
  </si>
  <si>
    <t>Multiplexing &amp; molecular barcoding strategy if applicable, document avoiding barcode collision, mis-identification, mis-sorting and barcode hopping</t>
  </si>
  <si>
    <t>Sample tracking methods - e.g. ID panel, plasmid spike-ins, LIMS custody</t>
  </si>
  <si>
    <t>Library preparation methods - technologies and kits, document limitations and critical factors</t>
  </si>
  <si>
    <t>QC methods do detect contamination</t>
  </si>
  <si>
    <t>Considerations around library complexity (e.g., how much phiX should be loaded along with sequencing libraries)</t>
  </si>
  <si>
    <t xml:space="preserve">4. Target Performance Requirements </t>
  </si>
  <si>
    <t>Target Total % Base-Pair completeness (e.g. 95% @20x)
The percent of bases within your region of interest that are covered at the target minimum read depth</t>
  </si>
  <si>
    <t>Which genes (if any) have to be "base-pair complete"? E.g., does every base have to meet the minimum read depth? If yes, then must anticipate and plan for "fill-in",  e.g. by Sanger sequencing; if no, then must plan to calculate and indicate the fraction of the gene not covered on the clinical report.</t>
  </si>
  <si>
    <t>5. Supplemental Methods Considerations</t>
  </si>
  <si>
    <t xml:space="preserve">Requirements met by proposed technology? </t>
  </si>
  <si>
    <t>Difficult regions (homology, GC content)</t>
  </si>
  <si>
    <t>CNV Detection</t>
  </si>
  <si>
    <t>Other structural variant detection</t>
  </si>
  <si>
    <t>Fill-in (Sanger) sequencing</t>
  </si>
  <si>
    <t>Confirmatory methods - e.g., Sanger, ddPCR</t>
  </si>
  <si>
    <t>B. Initial Assay Configuration</t>
  </si>
  <si>
    <t>1. Sequencing instrument table: obtain information from vendors and literature to assess options (consider single-end/pair-end/mate-pair sequencing)</t>
  </si>
  <si>
    <t>Vendor</t>
  </si>
  <si>
    <t>Instrument</t>
  </si>
  <si>
    <t>Kit</t>
  </si>
  <si>
    <t>Output</t>
  </si>
  <si>
    <t>Time</t>
  </si>
  <si>
    <t>Cost 
Instrument</t>
  </si>
  <si>
    <t>Cost
Service contract</t>
  </si>
  <si>
    <t>Cost
Kit</t>
  </si>
  <si>
    <t>Limitations</t>
  </si>
  <si>
    <t>Illumina</t>
  </si>
  <si>
    <t>MiniSeq</t>
  </si>
  <si>
    <t>e.g., Mid Out-Put (2 x 150bp)</t>
  </si>
  <si>
    <t>2.1–2.4 Gb</t>
  </si>
  <si>
    <t>17 hrs</t>
  </si>
  <si>
    <t>repeat variations etc may not be adequately covered by short read technologies</t>
  </si>
  <si>
    <t>MiSeq</t>
  </si>
  <si>
    <t>e.g., v2 (2 x 150bp)</t>
  </si>
  <si>
    <t>e.g., v3 (2 x 300bp)</t>
  </si>
  <si>
    <t>NextSeq 550</t>
  </si>
  <si>
    <t>High Output</t>
  </si>
  <si>
    <t>Mid Output</t>
  </si>
  <si>
    <t>NextSeq 1000</t>
  </si>
  <si>
    <t>Vendor only allows for use with whole genome sequencing.</t>
  </si>
  <si>
    <t>NovaSeq 6000</t>
  </si>
  <si>
    <t>A very large number of samples must be pooled to be cost effective.</t>
  </si>
  <si>
    <t>NovaSeq X</t>
  </si>
  <si>
    <t>Thermo Fisher</t>
  </si>
  <si>
    <t>Ion GeneStudio S5</t>
  </si>
  <si>
    <t>PGM</t>
  </si>
  <si>
    <t>Element Biosciences</t>
  </si>
  <si>
    <t>AVITI</t>
  </si>
  <si>
    <t>Pacific Biosciences</t>
  </si>
  <si>
    <t>Onso</t>
  </si>
  <si>
    <t>etc.</t>
  </si>
  <si>
    <t>2. Target calculator: Determine your target region size</t>
  </si>
  <si>
    <t>Number of Exons</t>
  </si>
  <si>
    <t>Size of Coding Region</t>
  </si>
  <si>
    <t>Notes</t>
  </si>
  <si>
    <t>Calculate from worksheet 1_Test_Content_Design</t>
  </si>
  <si>
    <t>Total number 
of exons</t>
  </si>
  <si>
    <t>Total Size of Target</t>
  </si>
  <si>
    <t>Refer to Sheet 1 Test Content and bring in calculated content size</t>
  </si>
  <si>
    <r>
      <rPr>
        <b/>
        <sz val="11"/>
        <color theme="1"/>
        <rFont val="Calibri"/>
        <family val="2"/>
      </rPr>
      <t xml:space="preserve">For capture-based NGS tests
</t>
    </r>
    <r>
      <rPr>
        <sz val="11"/>
        <color rgb="FF000000"/>
        <rFont val="Calibri"/>
        <family val="2"/>
      </rPr>
      <t>Buffer zone outside each 
exon (50 bp suggested)</t>
    </r>
  </si>
  <si>
    <t>Total number of exons 
x 2 x 50 bp</t>
  </si>
  <si>
    <t xml:space="preserve">A buffer zone allows for high quality coverage of the edges of the region of interest (eg, canonical splice sites) </t>
  </si>
  <si>
    <t>Total target size (bp)</t>
  </si>
  <si>
    <t>Total size of target 
+ buffer zone</t>
  </si>
  <si>
    <t>This will inform which instrument/kit combination may need to be used</t>
  </si>
  <si>
    <t>3. Estimate how many samples can fit on a run</t>
  </si>
  <si>
    <t>Output of sequencing run (bases)</t>
  </si>
  <si>
    <t>Output from the choosen instrument and kit from the sequencing instrument table above.</t>
  </si>
  <si>
    <t>Desired average coverage (X)</t>
  </si>
  <si>
    <t>Choose the desired average coverage (100X is a good starting point for germline tests, 
but expect to refine after performing the test run)</t>
  </si>
  <si>
    <t>Theoretical # of samples per run</t>
  </si>
  <si>
    <t>Output/bases needed</t>
  </si>
  <si>
    <t>Expected # of samples per run</t>
  </si>
  <si>
    <t>Theoretical # of samples/run divided by 2</t>
  </si>
  <si>
    <t>A good rule of thumb is to decrease by 50% from the theoretical number of samples to accommodate uneven coverage, pooling, and suboptimal sequencing runs.</t>
  </si>
  <si>
    <t>Expected # of runs per month</t>
  </si>
  <si>
    <t>Expected monthly throughput</t>
  </si>
  <si>
    <t>Expected # of samples per run * runs per month</t>
  </si>
  <si>
    <t>4. Define confirmatory/sample identity testing approach</t>
  </si>
  <si>
    <t>Are Variants confirmed prior to reporting?</t>
  </si>
  <si>
    <t>Yes/No</t>
  </si>
  <si>
    <t>Assay to be used</t>
  </si>
  <si>
    <t>Is sample identity tracked for all samples?</t>
  </si>
  <si>
    <t>5. Make initial cost estimate per sample</t>
  </si>
  <si>
    <t>Run cost divided by expected number of samples/run</t>
  </si>
  <si>
    <t>Cost of extraction</t>
  </si>
  <si>
    <t>Library preparation costs</t>
  </si>
  <si>
    <t>Additional consumables</t>
  </si>
  <si>
    <t>Confirmatory and/or supplemental assay costs</t>
  </si>
  <si>
    <t>Labor estimate</t>
  </si>
  <si>
    <t>Overhead estimate 
(incl. instrument depreciation)</t>
  </si>
  <si>
    <t>Other</t>
  </si>
  <si>
    <t>Total cost per sample</t>
  </si>
  <si>
    <t>Total of above</t>
  </si>
  <si>
    <t>Total cost with 
10% rework rate</t>
  </si>
  <si>
    <t>Total cost * 1.1</t>
  </si>
  <si>
    <t>Start with a conservative rework rate as specimens often need additional processing</t>
  </si>
  <si>
    <t>6. Design review: compare against requirements</t>
  </si>
  <si>
    <t>Check that all requirements from Tab A have been met and addressed</t>
  </si>
  <si>
    <t>Cost reduction options include: different sequencer/kit, different library preparation kit or method, eliminating "nice-to-have" target regions etc.</t>
  </si>
  <si>
    <t xml:space="preserve">If the cost is higher than the requirement but reasonably close to meeting expectations, bear in mind that several conservative assumptions were made.
It is likely worth proceeding with the test run to assess actual vs expected metrics </t>
  </si>
  <si>
    <t xml:space="preserve">C. Pilot Runs &amp; Iteration </t>
  </si>
  <si>
    <t>1. Quantitation Requirements - Additional Test Element Specifications</t>
  </si>
  <si>
    <t>Volume, quality, and concentration needed (consider excess for failures, repeats, confirmation)</t>
  </si>
  <si>
    <t>Quantification specificity and methods (dsDNA, ssDNA, fluorescence, UV, Spectrometry)</t>
  </si>
  <si>
    <t>2. Pilot Runs: Target samples which will best help answer performance metric questions</t>
  </si>
  <si>
    <t>Note this table can also be found in the Test Validation Worksheet.</t>
  </si>
  <si>
    <t>This example reflects a validation scheme designed for the MiSeq: 10 samples/lane</t>
  </si>
  <si>
    <t>Concept: Base-line validation satisfied by NA12878 (or other well characterized reference sample(s)) 
Fill run up with other reference materials depending on gene-/disease-specific needs</t>
  </si>
  <si>
    <t>SAMPLE ID</t>
  </si>
  <si>
    <t>RUN ID</t>
  </si>
  <si>
    <t>WITHIN-RUN ID</t>
  </si>
  <si>
    <t>SPECIMEN TYPE</t>
  </si>
  <si>
    <t>DESCRIPTION</t>
  </si>
  <si>
    <t>PURPOSE</t>
  </si>
  <si>
    <t>PURPOSE (DETAIL)</t>
  </si>
  <si>
    <t>SPECIFIC VARIANT/S OF INTEREST</t>
  </si>
  <si>
    <t>VARIANT TYPE</t>
  </si>
  <si>
    <t>MEASURED METRIC</t>
  </si>
  <si>
    <t>VAL-1</t>
  </si>
  <si>
    <t>Run-1</t>
  </si>
  <si>
    <t>Sample-1</t>
  </si>
  <si>
    <t>NA12878</t>
  </si>
  <si>
    <t>Base-Line Validation</t>
  </si>
  <si>
    <t>Sens/PPV/Cov/Completeness</t>
  </si>
  <si>
    <t>N/A</t>
  </si>
  <si>
    <t>Intra-run precision</t>
  </si>
  <si>
    <t>VAL-2</t>
  </si>
  <si>
    <t>Sample-2</t>
  </si>
  <si>
    <t>VAL-3</t>
  </si>
  <si>
    <t>Sample-3</t>
  </si>
  <si>
    <t>Intra-run vprecision</t>
  </si>
  <si>
    <t>VAL-4</t>
  </si>
  <si>
    <t>Sample-4</t>
  </si>
  <si>
    <t>Anonymized patient specimen</t>
  </si>
  <si>
    <t>Variant Type Prevalent in Gene</t>
  </si>
  <si>
    <t>List Variant Here</t>
  </si>
  <si>
    <t>IN/DEL</t>
  </si>
  <si>
    <t>Sensitivity</t>
  </si>
  <si>
    <t>VAL-5</t>
  </si>
  <si>
    <t>Sample-5</t>
  </si>
  <si>
    <t>CNV</t>
  </si>
  <si>
    <t>VAL-6</t>
  </si>
  <si>
    <t>Sample-6</t>
  </si>
  <si>
    <t>Gene-Specific Validation</t>
  </si>
  <si>
    <t>Mosaicism (Variant at 20%)</t>
  </si>
  <si>
    <t>SNV</t>
  </si>
  <si>
    <t>Limit of Detection</t>
  </si>
  <si>
    <t>VAL-7</t>
  </si>
  <si>
    <t>Sample-7</t>
  </si>
  <si>
    <t>VAL-8</t>
  </si>
  <si>
    <t>Sample-8</t>
  </si>
  <si>
    <t>VAL-9</t>
  </si>
  <si>
    <t>Sample-9</t>
  </si>
  <si>
    <t>VAL-10</t>
  </si>
  <si>
    <t>Sample-10</t>
  </si>
  <si>
    <t xml:space="preserve">3. Sample Data Analyses </t>
  </si>
  <si>
    <t>QC Metrics</t>
  </si>
  <si>
    <t>Average</t>
  </si>
  <si>
    <t>Low End</t>
  </si>
  <si>
    <t>High End</t>
  </si>
  <si>
    <t>Interim Threshold</t>
  </si>
  <si>
    <t>Density (K/mm2)</t>
  </si>
  <si>
    <t>Reads</t>
  </si>
  <si>
    <t>Reads PF</t>
  </si>
  <si>
    <t>% Reads PF</t>
  </si>
  <si>
    <t>Error Rate</t>
  </si>
  <si>
    <t>% &gt;= Q30</t>
  </si>
  <si>
    <t>% Aligned</t>
  </si>
  <si>
    <t>Phasing</t>
  </si>
  <si>
    <t>Prephasing</t>
  </si>
  <si>
    <r>
      <rPr>
        <b/>
        <sz val="11"/>
        <color rgb="FF000000"/>
        <rFont val="Calibri"/>
        <family val="2"/>
      </rPr>
      <t xml:space="preserve">Per Sample General Performance Metrics
</t>
    </r>
    <r>
      <rPr>
        <sz val="11"/>
        <color rgb="FF000000"/>
        <rFont val="Calibri"/>
        <family val="2"/>
      </rPr>
      <t>(Determine range, mean, evenness, and identify outliers (Example metrics, select what is most meaningful in your laboratory)</t>
    </r>
  </si>
  <si>
    <t>QC Metric</t>
  </si>
  <si>
    <t>% of pool</t>
  </si>
  <si>
    <t># Reads</t>
  </si>
  <si>
    <t>% of raw clusters per lane</t>
  </si>
  <si>
    <t>% Perfect Index Reads</t>
  </si>
  <si>
    <t>% of &gt;= Q30 Bases (PF)</t>
  </si>
  <si>
    <t>Average coverage across defined ROI</t>
  </si>
  <si>
    <t>Gene/Exon Level Coverage</t>
  </si>
  <si>
    <t>Completeness 
(% of desired bases covered with X reads)</t>
  </si>
  <si>
    <t>GC Drop</t>
  </si>
  <si>
    <t>AT Drop</t>
  </si>
  <si>
    <t>Library complexity &amp; 
% Duplication rate</t>
  </si>
  <si>
    <t>• Is there excess per sample coverage? Can more samples be pooled?</t>
  </si>
  <si>
    <t>• Is there too little per sample coverage? Use less samples for pooling?</t>
  </si>
  <si>
    <t>• Any critical gaps in coverage? Gene or exon level</t>
  </si>
  <si>
    <t>• Any critical gaps in coverage? Variant level</t>
  </si>
  <si>
    <t>• Consider dropping low priority regions with poor coverage</t>
  </si>
  <si>
    <t>Developing Variant Calling Thresholds</t>
  </si>
  <si>
    <t xml:space="preserve">• Use reference materials with known variants to optimize bioinformatic thresholds for variant calling (QD, FS, AX, MQ, etc.).  </t>
  </si>
  <si>
    <t xml:space="preserve"> Analyses to Determine Additional Optimization Needs</t>
  </si>
  <si>
    <t>• Analytical performance metrics (analytical sensitivity, specificty, etc) - see Test Validation Worksheet  for a complete list</t>
  </si>
  <si>
    <t>• Do all specimen types perform adequately?</t>
  </si>
  <si>
    <t>• Are there any new or unanticipated limitations after pilot runs?</t>
  </si>
  <si>
    <t>Completeness of coverage (read depth) considerations</t>
  </si>
  <si>
    <r>
      <rPr>
        <sz val="16"/>
        <color theme="1"/>
        <rFont val="Calibri, Arial"/>
      </rPr>
      <t xml:space="preserve">• For some tests (especially diagnostic gene panels), completeness of coverage can be critical.  It is customary to fill in undercovered regions (e.g. by Sanger sequencing) to ensure optimal analytical sensitivity. 
• It is critical to calculate completeness of coverage over the </t>
    </r>
    <r>
      <rPr>
        <u/>
        <sz val="16"/>
        <color theme="1"/>
        <rFont val="Calibri, Arial"/>
      </rPr>
      <t>test region.</t>
    </r>
    <r>
      <rPr>
        <sz val="16"/>
        <color theme="1"/>
        <rFont val="Calibri, Arial"/>
      </rPr>
      <t xml:space="preserve"> This exercise is helpful in estimating the operational impact of "fill in sequencing" (on cost and turnaround time) ahead of launch and make adjustments if needed.
</t>
    </r>
    <r>
      <rPr>
        <b/>
        <sz val="16"/>
        <color theme="1"/>
        <rFont val="Calibri, Arial"/>
      </rPr>
      <t xml:space="preserve">• </t>
    </r>
    <r>
      <rPr>
        <b/>
        <u/>
        <sz val="16"/>
        <color theme="1"/>
        <rFont val="Calibri, Arial"/>
      </rPr>
      <t xml:space="preserve">Note: </t>
    </r>
    <r>
      <rPr>
        <sz val="16"/>
        <color theme="1"/>
        <rFont val="Calibri, Arial"/>
      </rPr>
      <t xml:space="preserve"> This is especially important when the assay is larger than the test region of interest (eg:  WES or WGS assay run but reported content is a diagnostic gene panel).  Exome/genome wide average coverage metrics can be misleading as they can mask critical coverage gaps in clinically important genes where fill-in sequencing needs to be performed.</t>
    </r>
  </si>
  <si>
    <t>EDUCATIONAL EXAMPLE</t>
  </si>
  <si>
    <r>
      <rPr>
        <b/>
        <sz val="16"/>
        <color theme="1"/>
        <rFont val="Calibri"/>
        <family val="2"/>
      </rPr>
      <t>Step 1:</t>
    </r>
    <r>
      <rPr>
        <sz val="16"/>
        <color theme="1"/>
        <rFont val="Calibri"/>
        <family val="2"/>
      </rPr>
      <t xml:space="preserve"> Use Region of Interest (ROI) from Worksheet "</t>
    </r>
    <r>
      <rPr>
        <sz val="16"/>
        <color rgb="FF4472C4"/>
        <rFont val="Calibri"/>
        <family val="2"/>
      </rPr>
      <t>Test Content Design - TAB C_Target_Region_Technical_Info_V3.0</t>
    </r>
    <r>
      <rPr>
        <sz val="16"/>
        <color theme="1"/>
        <rFont val="Calibri"/>
        <family val="2"/>
      </rPr>
      <t xml:space="preserve">"?
</t>
    </r>
    <r>
      <rPr>
        <b/>
        <sz val="16"/>
        <color theme="1"/>
        <rFont val="Calibri"/>
        <family val="2"/>
      </rPr>
      <t>Scenario:</t>
    </r>
    <r>
      <rPr>
        <sz val="16"/>
        <color theme="1"/>
        <rFont val="Calibri"/>
        <family val="2"/>
      </rPr>
      <t xml:space="preserve"> For each interval and each tested run condition: What % of samples </t>
    </r>
    <r>
      <rPr>
        <b/>
        <sz val="16"/>
        <color theme="1"/>
        <rFont val="Calibri"/>
        <family val="2"/>
      </rPr>
      <t>FAILED</t>
    </r>
    <r>
      <rPr>
        <sz val="16"/>
        <color theme="1"/>
        <rFont val="Calibri"/>
        <family val="2"/>
      </rPr>
      <t xml:space="preserve"> (most conservative threshold: &gt;1 base &gt;min read depth)
   </t>
    </r>
  </si>
  <si>
    <t xml:space="preserve">From Test Content Design Worksheet: </t>
  </si>
  <si>
    <t>run condition 1</t>
  </si>
  <si>
    <t>run condition 2</t>
  </si>
  <si>
    <t>run condition 3</t>
  </si>
  <si>
    <t>Gene ID</t>
  </si>
  <si>
    <t>Chr</t>
  </si>
  <si>
    <t>Start</t>
  </si>
  <si>
    <t>End</t>
  </si>
  <si>
    <t>Size</t>
  </si>
  <si>
    <t>% of samples FAILED</t>
  </si>
  <si>
    <t>Highlighted cells:  &gt;5% samples in run FAILED</t>
  </si>
  <si>
    <t>ATM</t>
  </si>
  <si>
    <t>11</t>
  </si>
  <si>
    <t>BAP1</t>
  </si>
  <si>
    <t>3</t>
  </si>
  <si>
    <t>BARD1</t>
  </si>
  <si>
    <t>2</t>
  </si>
  <si>
    <t>BLM</t>
  </si>
  <si>
    <t>15</t>
  </si>
  <si>
    <t>BRCA1</t>
  </si>
  <si>
    <t>17</t>
  </si>
  <si>
    <t>DIS3L2</t>
  </si>
  <si>
    <t>DKC1</t>
  </si>
  <si>
    <t>X</t>
  </si>
  <si>
    <t>FANCE</t>
  </si>
  <si>
    <t>6</t>
  </si>
  <si>
    <t>FANCM</t>
  </si>
  <si>
    <t>14</t>
  </si>
  <si>
    <t>GPC3</t>
  </si>
  <si>
    <t>MLH1</t>
  </si>
  <si>
    <t>MSH2</t>
  </si>
  <si>
    <t>MSH3</t>
  </si>
  <si>
    <t>5</t>
  </si>
  <si>
    <t>PMS2</t>
  </si>
  <si>
    <t>7</t>
  </si>
  <si>
    <t>D. Quality Control Steps and Pass/Fail Criteria</t>
  </si>
  <si>
    <t>Example Test Workflow With QC Stops and Pass/Fail Criteria</t>
  </si>
  <si>
    <t>ASSAY STEP</t>
  </si>
  <si>
    <t>QC METHOD</t>
  </si>
  <si>
    <t>PASS / FAIL CRITERION</t>
  </si>
  <si>
    <t>ACTION IF FAILURE</t>
  </si>
  <si>
    <t>NOTES</t>
  </si>
  <si>
    <t>DNA Extraction</t>
  </si>
  <si>
    <t>Qubit / Picogreen</t>
  </si>
  <si>
    <t>Minimum 3ug and 24ng/ul</t>
  </si>
  <si>
    <t>Re-extract remaining sample or request new sample</t>
  </si>
  <si>
    <t>Input DNA quality and quantity</t>
  </si>
  <si>
    <t>Fragmentation</t>
  </si>
  <si>
    <t>TapeStation gel image- sizing assay</t>
  </si>
  <si>
    <t>150-200bp ± 10% with &gt;1000 FU intensity</t>
  </si>
  <si>
    <t>If FU intensity is &lt;1000, it is recommended to re-quant sample and repeat shear to ensure sufficient Input into library construction</t>
  </si>
  <si>
    <t>Measures size of fragments and distribution of sizes</t>
  </si>
  <si>
    <t>Library construction &amp; PCR</t>
  </si>
  <si>
    <t>Samples must have a concentration of 38ng/ul (total volume is 26.4ul) or higher in order to reach the 1ug needed as input for hybridization</t>
  </si>
  <si>
    <t>If the total amount of sample is &lt;1ug, repeat PCR using the remaining Pre-PCR library</t>
  </si>
  <si>
    <t>Output library quality and quantity</t>
  </si>
  <si>
    <t>Hybridization and target selection QC1</t>
  </si>
  <si>
    <t>&gt;15ng total per sample. concentration &gt;3ng/ul</t>
  </si>
  <si>
    <t>Discuss with supervisor, based on predicted final pool of batch</t>
  </si>
  <si>
    <t>Hybridization quantity per sample</t>
  </si>
  <si>
    <t>Hybridization and target selection QC2</t>
  </si>
  <si>
    <t>Fragments ranging from 250-350bp</t>
  </si>
  <si>
    <t xml:space="preserve">Discuss with supervisor  </t>
  </si>
  <si>
    <t>Final Pool</t>
  </si>
  <si>
    <t>1.0nM of the target 14nM (13nM – 15nM).</t>
  </si>
  <si>
    <t>Measures concentration of final pool for use on sequencing instrument and cluster generation</t>
  </si>
  <si>
    <t>General sequencing performance</t>
  </si>
  <si>
    <t>Cluster Density</t>
  </si>
  <si>
    <t>220-240 k/mm2</t>
  </si>
  <si>
    <t>Re-launch sequencer with adjusted loading amount</t>
  </si>
  <si>
    <t>Measures efficient use of Flowcell 
maximize data, minimize overclustering</t>
  </si>
  <si>
    <t>Completeness Across Test Region</t>
  </si>
  <si>
    <t>95% bases @ 20x</t>
  </si>
  <si>
    <t>Gives a sense of how much 
of test region is uncovered</t>
  </si>
  <si>
    <t>Average Coverage</t>
  </si>
  <si>
    <t>&gt;=150X</t>
  </si>
  <si>
    <t># Sanger Sequencing Fill-Ins Across 
Panel ROI</t>
  </si>
  <si>
    <t>&lt;10 Sanger Amplicons</t>
  </si>
  <si>
    <t>Cost and TAT increases as Sanger Fill-Ins increase, at some point might be cheaper to re-run library construction from scratch</t>
  </si>
  <si>
    <t>© 2024 College of American Pathologists (CAP). All rights reserved.</t>
  </si>
  <si>
    <t>CLSI. Human Genetic and Genomic Testing Using Traditional and High-Throughput Nucleic Acid Sequencing Methods. 3rd ed. CLSI guideline MM09. Clinical and Laboratory Standards Institute; 2023.</t>
  </si>
  <si>
    <t>Instrument Run Level Metrics 
(Determine range, mean, eveness, and identify outliers. (Example metrics,  select what is most meaningful in your laboratory. Range and average will not apply if only one run or lane was submitted.)</t>
  </si>
  <si>
    <r>
      <t xml:space="preserve">Target per base </t>
    </r>
    <r>
      <rPr>
        <u/>
        <sz val="11"/>
        <color rgb="FF000000"/>
        <rFont val="Calibri"/>
        <family val="2"/>
      </rPr>
      <t xml:space="preserve">MINIMUM </t>
    </r>
    <r>
      <rPr>
        <sz val="11"/>
        <color rgb="FF000000"/>
        <rFont val="Calibri"/>
        <family val="2"/>
      </rPr>
      <t>read depth (i.e., how deeply does each position need to be covered for accurate variant calling? This will depend on variant types, typically indels have slightly lower variant allele fractions which might necessitate higher coverage for accurate calling</t>
    </r>
  </si>
  <si>
    <r>
      <t xml:space="preserve">Target </t>
    </r>
    <r>
      <rPr>
        <u/>
        <sz val="11"/>
        <color rgb="FF000000"/>
        <rFont val="Calibri"/>
        <family val="2"/>
      </rPr>
      <t xml:space="preserve">AVERAGE </t>
    </r>
    <r>
      <rPr>
        <sz val="11"/>
        <color rgb="FF000000"/>
        <rFont val="Calibri"/>
        <family val="2"/>
      </rPr>
      <t xml:space="preserve">read depth across interpreted region?  (e.g. 150x)
The number of unique reads on average for each given nucleotide within your region of interest </t>
    </r>
  </si>
  <si>
    <r>
      <t xml:space="preserve">Target Analytical Performance Metrics (see also worksheet </t>
    </r>
    <r>
      <rPr>
        <sz val="11"/>
        <color rgb="FF000000"/>
        <rFont val="Calibri"/>
        <family val="2"/>
      </rPr>
      <t>"TEST VALIDATION" for terminology and definitions)
Any industry thresholds or standard of care to meet or exceed?</t>
    </r>
  </si>
  <si>
    <t>Limitations due to informatics infrastructure (including data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</si>
</sst>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rgb="FF000000"/>
      <name val="Calibri"/>
      <scheme val="minor"/>
    </font>
    <font>
      <b/>
      <sz val="18"/>
      <color rgb="FFFFFFFF"/>
      <name val="Calibri"/>
      <family val="2"/>
    </font>
    <font>
      <b/>
      <sz val="12"/>
      <color rgb="FFFFFFFF"/>
      <name val="Calibri"/>
      <family val="2"/>
    </font>
    <font>
      <sz val="12"/>
      <color rgb="FF000000"/>
      <name val="Calibri"/>
      <family val="2"/>
    </font>
    <font>
      <sz val="12"/>
      <color theme="1"/>
      <name val="Calibri"/>
      <family val="2"/>
    </font>
    <font>
      <b/>
      <sz val="12"/>
      <color rgb="FF000000"/>
      <name val="Calibri"/>
      <family val="2"/>
    </font>
    <font>
      <sz val="11"/>
      <color rgb="FF000000"/>
      <name val="Calibri"/>
      <family val="2"/>
    </font>
    <font>
      <sz val="11"/>
      <color theme="1"/>
      <name val="Calibri"/>
      <family val="2"/>
    </font>
    <font>
      <b/>
      <sz val="14"/>
      <color rgb="FFFFFFFF"/>
      <name val="Calibri"/>
      <family val="2"/>
    </font>
    <font>
      <sz val="11"/>
      <name val="Calibri"/>
      <family val="2"/>
    </font>
    <font>
      <sz val="12"/>
      <color rgb="FFFF0000"/>
      <name val="Calibri"/>
      <family val="2"/>
    </font>
    <font>
      <b/>
      <sz val="12"/>
      <color theme="1"/>
      <name val="Calibri"/>
      <family val="2"/>
    </font>
    <font>
      <sz val="11"/>
      <color rgb="FFFF0000"/>
      <name val="Calibri"/>
      <family val="2"/>
    </font>
    <font>
      <sz val="11"/>
      <color theme="1"/>
      <name val="Calibri"/>
      <family val="2"/>
    </font>
    <font>
      <b/>
      <sz val="14"/>
      <color rgb="FF000000"/>
      <name val="Calibri"/>
      <family val="2"/>
    </font>
    <font>
      <sz val="12"/>
      <color rgb="FFFFFFFF"/>
      <name val="Calibri"/>
      <family val="2"/>
    </font>
    <font>
      <sz val="11"/>
      <color rgb="FF000000"/>
      <name val="Calibri"/>
      <family val="2"/>
    </font>
    <font>
      <b/>
      <sz val="12"/>
      <color rgb="FFFF0000"/>
      <name val="Calibri"/>
      <family val="2"/>
    </font>
    <font>
      <b/>
      <sz val="20"/>
      <color rgb="FFFFFFFF"/>
      <name val="Calibri"/>
      <family val="2"/>
    </font>
    <font>
      <sz val="16"/>
      <color theme="1"/>
      <name val="Calibri"/>
      <family val="2"/>
    </font>
    <font>
      <b/>
      <u/>
      <sz val="20"/>
      <color theme="1"/>
      <name val="Calibri"/>
      <family val="2"/>
    </font>
    <font>
      <b/>
      <sz val="15"/>
      <color rgb="FFFFFFFF"/>
      <name val="Calibri"/>
      <family val="2"/>
    </font>
    <font>
      <sz val="15"/>
      <color theme="1"/>
      <name val="Calibri"/>
      <family val="2"/>
    </font>
    <font>
      <b/>
      <sz val="15"/>
      <color theme="1"/>
      <name val="Calibri"/>
      <family val="2"/>
    </font>
    <font>
      <sz val="16"/>
      <color rgb="FF000000"/>
      <name val="Calibri"/>
      <family val="2"/>
    </font>
    <font>
      <sz val="16"/>
      <color rgb="FF9C5700"/>
      <name val="Calibri"/>
      <family val="2"/>
    </font>
    <font>
      <b/>
      <sz val="11"/>
      <color theme="1"/>
      <name val="Calibri"/>
      <family val="2"/>
    </font>
    <font>
      <sz val="11"/>
      <color rgb="FF9C5700"/>
      <name val="Calibri"/>
      <family val="2"/>
    </font>
    <font>
      <b/>
      <sz val="11"/>
      <color rgb="FF4472C4"/>
      <name val="Calibri"/>
      <family val="2"/>
    </font>
    <font>
      <b/>
      <sz val="11"/>
      <color rgb="FF000000"/>
      <name val="Calibri"/>
      <family val="2"/>
    </font>
    <font>
      <i/>
      <sz val="11"/>
      <color rgb="FF4472C4"/>
      <name val="Calibri"/>
      <family val="2"/>
    </font>
    <font>
      <i/>
      <sz val="12"/>
      <color rgb="FF000000"/>
      <name val="Calibri"/>
      <family val="2"/>
    </font>
    <font>
      <u/>
      <sz val="11"/>
      <color rgb="FF000000"/>
      <name val="Calibri"/>
      <family val="2"/>
    </font>
    <font>
      <sz val="16"/>
      <color theme="1"/>
      <name val="Calibri, Arial"/>
    </font>
    <font>
      <u/>
      <sz val="16"/>
      <color theme="1"/>
      <name val="Calibri, Arial"/>
    </font>
    <font>
      <b/>
      <sz val="16"/>
      <color theme="1"/>
      <name val="Calibri, Arial"/>
    </font>
    <font>
      <b/>
      <u/>
      <sz val="16"/>
      <color theme="1"/>
      <name val="Calibri, Arial"/>
    </font>
    <font>
      <b/>
      <sz val="16"/>
      <color theme="1"/>
      <name val="Calibri"/>
      <family val="2"/>
    </font>
    <font>
      <sz val="16"/>
      <color rgb="FF4472C4"/>
      <name val="Calibri"/>
      <family val="2"/>
    </font>
    <font>
      <i/>
      <sz val="12"/>
      <color rgb="FF000000"/>
      <name val="Calibri"/>
      <family val="2"/>
      <scheme val="minor"/>
    </font>
  </fonts>
  <fills count="13">
    <fill>
      <patternFill patternType="none"/>
    </fill>
    <fill>
      <patternFill patternType="gray125"/>
    </fill>
    <fill>
      <patternFill patternType="solid">
        <fgColor rgb="FF4472C4"/>
        <bgColor rgb="FF4472C4"/>
      </patternFill>
    </fill>
    <fill>
      <patternFill patternType="solid">
        <fgColor rgb="FF0C343D"/>
        <bgColor rgb="FF0C343D"/>
      </patternFill>
    </fill>
    <fill>
      <patternFill patternType="solid">
        <fgColor rgb="FFFF0000"/>
        <bgColor rgb="FFFF0000"/>
      </patternFill>
    </fill>
    <fill>
      <patternFill patternType="solid">
        <fgColor rgb="FFFFFFFF"/>
        <bgColor rgb="FFFFFFFF"/>
      </patternFill>
    </fill>
    <fill>
      <patternFill patternType="solid">
        <fgColor rgb="FFCFE2F3"/>
        <bgColor rgb="FFCFE2F3"/>
      </patternFill>
    </fill>
    <fill>
      <patternFill patternType="solid">
        <fgColor rgb="FFF3F3F3"/>
        <bgColor rgb="FFF3F3F3"/>
      </patternFill>
    </fill>
    <fill>
      <patternFill patternType="solid">
        <fgColor rgb="FFEFEFEF"/>
        <bgColor rgb="FFEFEFEF"/>
      </patternFill>
    </fill>
    <fill>
      <patternFill patternType="solid">
        <fgColor rgb="FF073763"/>
        <bgColor rgb="FF073763"/>
      </patternFill>
    </fill>
    <fill>
      <patternFill patternType="solid">
        <fgColor rgb="FFA61C00"/>
        <bgColor rgb="FFA61C00"/>
      </patternFill>
    </fill>
    <fill>
      <patternFill patternType="solid">
        <fgColor rgb="FFF4CCCC"/>
        <bgColor rgb="FFF4CCCC"/>
      </patternFill>
    </fill>
    <fill>
      <patternFill patternType="solid">
        <fgColor rgb="FFFFEB9C"/>
        <bgColor rgb="FFFFEB9C"/>
      </patternFill>
    </fill>
  </fills>
  <borders count="5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n">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6">
    <xf numFmtId="0" fontId="0" fillId="0" borderId="0" xfId="0"/>
    <xf numFmtId="0" fontId="1" fillId="2" borderId="1" xfId="0" applyFont="1" applyFill="1" applyBorder="1" applyAlignment="1">
      <alignment horizontal="left"/>
    </xf>
    <xf numFmtId="0" fontId="2" fillId="3" borderId="1" xfId="0" applyFont="1" applyFill="1" applyBorder="1" applyAlignment="1">
      <alignment vertical="center"/>
    </xf>
    <xf numFmtId="0" fontId="3" fillId="0" borderId="1" xfId="0" applyFont="1" applyBorder="1" applyAlignment="1">
      <alignment wrapText="1"/>
    </xf>
    <xf numFmtId="0" fontId="3" fillId="0" borderId="1" xfId="0" applyFont="1" applyBorder="1" applyAlignment="1">
      <alignment vertical="top" wrapText="1"/>
    </xf>
    <xf numFmtId="0" fontId="4" fillId="0" borderId="1" xfId="0" applyFont="1" applyBorder="1" applyAlignment="1">
      <alignment wrapText="1"/>
    </xf>
    <xf numFmtId="0" fontId="5" fillId="0" borderId="1" xfId="0" applyFont="1" applyBorder="1" applyAlignment="1">
      <alignment vertical="center"/>
    </xf>
    <xf numFmtId="0" fontId="6" fillId="0" borderId="0" xfId="0" applyFont="1"/>
    <xf numFmtId="0" fontId="7" fillId="0" borderId="0" xfId="0" applyFont="1"/>
    <xf numFmtId="0" fontId="1" fillId="2" borderId="2" xfId="0" applyFont="1" applyFill="1" applyBorder="1" applyAlignment="1">
      <alignment horizontal="left"/>
    </xf>
    <xf numFmtId="0" fontId="8" fillId="2" borderId="2" xfId="0" applyFont="1" applyFill="1" applyBorder="1" applyAlignment="1">
      <alignment horizontal="center" wrapText="1"/>
    </xf>
    <xf numFmtId="0" fontId="8" fillId="2" borderId="2" xfId="0" applyFont="1" applyFill="1" applyBorder="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1" xfId="0" applyFont="1" applyBorder="1"/>
    <xf numFmtId="0" fontId="3" fillId="5" borderId="1" xfId="0" applyFont="1" applyFill="1" applyBorder="1" applyAlignment="1">
      <alignment wrapText="1"/>
    </xf>
    <xf numFmtId="0" fontId="3" fillId="5" borderId="1" xfId="0" applyFont="1" applyFill="1" applyBorder="1"/>
    <xf numFmtId="0" fontId="3" fillId="5" borderId="1" xfId="0" applyFont="1" applyFill="1" applyBorder="1" applyAlignment="1">
      <alignment horizontal="left" wrapText="1"/>
    </xf>
    <xf numFmtId="0" fontId="10" fillId="5" borderId="1" xfId="0" applyFont="1" applyFill="1" applyBorder="1" applyAlignment="1">
      <alignment wrapText="1"/>
    </xf>
    <xf numFmtId="0" fontId="5" fillId="0" borderId="1" xfId="0" applyFont="1" applyBorder="1" applyAlignment="1">
      <alignment wrapText="1"/>
    </xf>
    <xf numFmtId="0" fontId="5" fillId="5" borderId="1" xfId="0" applyFont="1" applyFill="1" applyBorder="1" applyAlignment="1">
      <alignment horizontal="left" wrapText="1"/>
    </xf>
    <xf numFmtId="0" fontId="3" fillId="0" borderId="0" xfId="0" applyFont="1"/>
    <xf numFmtId="0" fontId="3" fillId="5" borderId="2" xfId="0" applyFont="1" applyFill="1" applyBorder="1" applyAlignment="1">
      <alignment wrapText="1"/>
    </xf>
    <xf numFmtId="0" fontId="3" fillId="5" borderId="2" xfId="0" applyFont="1" applyFill="1" applyBorder="1"/>
    <xf numFmtId="0" fontId="5" fillId="0" borderId="1" xfId="0" applyFont="1" applyBorder="1" applyAlignment="1">
      <alignment horizontal="left" wrapText="1"/>
    </xf>
    <xf numFmtId="0" fontId="3" fillId="5" borderId="1" xfId="0" applyFont="1" applyFill="1" applyBorder="1" applyAlignment="1">
      <alignment horizontal="left"/>
    </xf>
    <xf numFmtId="0" fontId="4" fillId="0" borderId="0" xfId="0" applyFont="1"/>
    <xf numFmtId="0" fontId="11" fillId="0" borderId="0" xfId="0" applyFont="1" applyAlignment="1">
      <alignment horizontal="center" wrapText="1"/>
    </xf>
    <xf numFmtId="0" fontId="4" fillId="0" borderId="0" xfId="0" applyFont="1" applyAlignment="1">
      <alignment wrapText="1"/>
    </xf>
    <xf numFmtId="0" fontId="11" fillId="0" borderId="0" xfId="0" applyFont="1"/>
    <xf numFmtId="0" fontId="10" fillId="0" borderId="0" xfId="0" applyFont="1"/>
    <xf numFmtId="0" fontId="4" fillId="6" borderId="1" xfId="0" applyFont="1" applyFill="1" applyBorder="1" applyAlignment="1">
      <alignment horizontal="center" vertical="center" wrapText="1"/>
    </xf>
    <xf numFmtId="0" fontId="4" fillId="0" borderId="0" xfId="0" applyFont="1" applyAlignment="1">
      <alignment vertical="center" wrapText="1"/>
    </xf>
    <xf numFmtId="0" fontId="4" fillId="7" borderId="5" xfId="0" applyFont="1" applyFill="1" applyBorder="1" applyAlignment="1">
      <alignment vertical="center"/>
    </xf>
    <xf numFmtId="0" fontId="4" fillId="7" borderId="9" xfId="0" applyFont="1" applyFill="1" applyBorder="1" applyAlignment="1">
      <alignment vertical="center" wrapText="1"/>
    </xf>
    <xf numFmtId="0" fontId="4" fillId="7" borderId="6" xfId="0" applyFont="1" applyFill="1" applyBorder="1" applyAlignment="1">
      <alignment vertical="center"/>
    </xf>
    <xf numFmtId="0" fontId="4" fillId="5" borderId="2" xfId="0" applyFont="1" applyFill="1" applyBorder="1" applyAlignment="1">
      <alignment horizontal="center"/>
    </xf>
    <xf numFmtId="0" fontId="4" fillId="0" borderId="1" xfId="0" applyFont="1" applyBorder="1"/>
    <xf numFmtId="0" fontId="4" fillId="6" borderId="1" xfId="0" applyFont="1" applyFill="1" applyBorder="1" applyAlignment="1">
      <alignment horizontal="center" vertical="center"/>
    </xf>
    <xf numFmtId="0" fontId="4" fillId="0" borderId="0" xfId="0" applyFont="1" applyAlignment="1">
      <alignment vertical="center"/>
    </xf>
    <xf numFmtId="0" fontId="4" fillId="7" borderId="9" xfId="0" applyFont="1" applyFill="1" applyBorder="1" applyAlignment="1">
      <alignment vertical="center"/>
    </xf>
    <xf numFmtId="0" fontId="4" fillId="0" borderId="1" xfId="0" applyFont="1" applyBorder="1" applyAlignment="1">
      <alignment horizontal="left" vertical="center" wrapText="1"/>
    </xf>
    <xf numFmtId="0" fontId="4" fillId="0" borderId="0" xfId="0" applyFont="1" applyAlignment="1">
      <alignment horizontal="center" vertical="center"/>
    </xf>
    <xf numFmtId="0" fontId="4" fillId="7" borderId="5" xfId="0" applyFont="1" applyFill="1" applyBorder="1" applyAlignment="1">
      <alignment horizontal="left" vertical="center"/>
    </xf>
    <xf numFmtId="0" fontId="4" fillId="7" borderId="9" xfId="0" applyFont="1" applyFill="1" applyBorder="1" applyAlignment="1">
      <alignment horizontal="center" vertical="center"/>
    </xf>
    <xf numFmtId="0" fontId="4" fillId="5" borderId="1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0" borderId="0" xfId="0" applyFont="1" applyAlignment="1">
      <alignment horizontal="left" vertical="center"/>
    </xf>
    <xf numFmtId="0" fontId="12" fillId="5" borderId="0" xfId="0" applyFont="1" applyFill="1" applyAlignment="1">
      <alignment horizontal="left"/>
    </xf>
    <xf numFmtId="0" fontId="4" fillId="0" borderId="0" xfId="0" applyFont="1" applyAlignment="1">
      <alignment horizontal="center"/>
    </xf>
    <xf numFmtId="0" fontId="11" fillId="0" borderId="0" xfId="0" applyFont="1" applyAlignment="1">
      <alignment vertical="center"/>
    </xf>
    <xf numFmtId="0" fontId="4" fillId="5" borderId="7" xfId="0" applyFont="1" applyFill="1" applyBorder="1" applyAlignment="1">
      <alignment horizontal="center" vertical="center"/>
    </xf>
    <xf numFmtId="0" fontId="4" fillId="0" borderId="0" xfId="0" applyFont="1" applyAlignment="1">
      <alignment horizontal="center" vertical="center" wrapText="1"/>
    </xf>
    <xf numFmtId="0" fontId="4" fillId="5" borderId="13"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8" xfId="0" applyFont="1" applyFill="1" applyBorder="1" applyAlignment="1">
      <alignment horizontal="center" vertical="center"/>
    </xf>
    <xf numFmtId="0" fontId="7" fillId="0" borderId="0" xfId="0" applyFont="1" applyAlignment="1">
      <alignment vertical="center"/>
    </xf>
    <xf numFmtId="0" fontId="4" fillId="0" borderId="1" xfId="0" applyFont="1" applyBorder="1" applyAlignment="1">
      <alignment horizontal="left" vertical="center"/>
    </xf>
    <xf numFmtId="0" fontId="4" fillId="5" borderId="12" xfId="0" applyFont="1" applyFill="1" applyBorder="1" applyAlignment="1">
      <alignment horizontal="left" vertical="center"/>
    </xf>
    <xf numFmtId="0" fontId="4" fillId="6" borderId="1" xfId="0" applyFont="1" applyFill="1" applyBorder="1" applyAlignment="1">
      <alignment horizontal="left" vertical="center"/>
    </xf>
    <xf numFmtId="0" fontId="4" fillId="0" borderId="0" xfId="0" applyFont="1" applyAlignment="1">
      <alignment horizontal="left"/>
    </xf>
    <xf numFmtId="0" fontId="13" fillId="2" borderId="2" xfId="0" applyFont="1" applyFill="1" applyBorder="1"/>
    <xf numFmtId="0" fontId="14" fillId="2" borderId="2" xfId="0" applyFont="1" applyFill="1" applyBorder="1" applyAlignment="1">
      <alignment horizontal="center" vertical="center"/>
    </xf>
    <xf numFmtId="0" fontId="2" fillId="3" borderId="2" xfId="0" applyFont="1" applyFill="1" applyBorder="1" applyAlignment="1">
      <alignment vertical="center"/>
    </xf>
    <xf numFmtId="0" fontId="15" fillId="3" borderId="2" xfId="0" applyFont="1" applyFill="1" applyBorder="1" applyAlignment="1">
      <alignment vertical="center"/>
    </xf>
    <xf numFmtId="0" fontId="3" fillId="3" borderId="2" xfId="0" applyFont="1" applyFill="1" applyBorder="1"/>
    <xf numFmtId="0" fontId="2" fillId="3" borderId="2" xfId="0" applyFont="1" applyFill="1" applyBorder="1" applyAlignment="1">
      <alignment horizontal="left" vertical="center"/>
    </xf>
    <xf numFmtId="0" fontId="16" fillId="0" borderId="0" xfId="0" applyFont="1"/>
    <xf numFmtId="0" fontId="4" fillId="5" borderId="2" xfId="0" applyFont="1" applyFill="1" applyBorder="1"/>
    <xf numFmtId="0" fontId="5" fillId="5" borderId="2" xfId="0" applyFont="1" applyFill="1" applyBorder="1"/>
    <xf numFmtId="0" fontId="2" fillId="2" borderId="14" xfId="0" applyFont="1" applyFill="1" applyBorder="1"/>
    <xf numFmtId="0" fontId="2" fillId="2" borderId="15" xfId="0" applyFont="1" applyFill="1" applyBorder="1"/>
    <xf numFmtId="0" fontId="2" fillId="2" borderId="1" xfId="0" applyFont="1" applyFill="1" applyBorder="1"/>
    <xf numFmtId="0" fontId="3" fillId="5" borderId="14" xfId="0" applyFont="1" applyFill="1" applyBorder="1"/>
    <xf numFmtId="0" fontId="3" fillId="5" borderId="15" xfId="0" applyFont="1" applyFill="1" applyBorder="1"/>
    <xf numFmtId="0" fontId="7" fillId="0" borderId="1" xfId="0" applyFont="1" applyBorder="1"/>
    <xf numFmtId="0" fontId="2" fillId="5" borderId="2" xfId="0" applyFont="1" applyFill="1" applyBorder="1" applyAlignment="1">
      <alignment horizontal="left" vertical="center"/>
    </xf>
    <xf numFmtId="0" fontId="2" fillId="5" borderId="16" xfId="0" applyFont="1" applyFill="1" applyBorder="1" applyAlignment="1">
      <alignment horizontal="left" vertical="center"/>
    </xf>
    <xf numFmtId="0" fontId="10" fillId="5"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3" fillId="5" borderId="1" xfId="0" applyFont="1" applyFill="1" applyBorder="1" applyAlignment="1">
      <alignment horizontal="center" vertical="center" wrapText="1"/>
    </xf>
    <xf numFmtId="0" fontId="11" fillId="5" borderId="1" xfId="0" applyFont="1" applyFill="1" applyBorder="1" applyAlignment="1">
      <alignment horizontal="left" vertical="center"/>
    </xf>
    <xf numFmtId="0" fontId="11" fillId="5" borderId="2" xfId="0" applyFont="1" applyFill="1" applyBorder="1" applyAlignment="1">
      <alignment horizontal="left" vertical="center"/>
    </xf>
    <xf numFmtId="0" fontId="4" fillId="5" borderId="17" xfId="0" applyFont="1" applyFill="1" applyBorder="1" applyAlignment="1">
      <alignment horizontal="left" vertical="center"/>
    </xf>
    <xf numFmtId="0" fontId="4" fillId="0" borderId="18" xfId="0" applyFont="1" applyBorder="1" applyAlignment="1">
      <alignment vertical="center"/>
    </xf>
    <xf numFmtId="0" fontId="4" fillId="0" borderId="19" xfId="0" applyFont="1" applyBorder="1" applyAlignment="1">
      <alignment vertical="center"/>
    </xf>
    <xf numFmtId="0" fontId="4" fillId="5" borderId="20" xfId="0" applyFont="1" applyFill="1" applyBorder="1" applyAlignment="1">
      <alignment horizontal="left" vertical="center"/>
    </xf>
    <xf numFmtId="0" fontId="4" fillId="0" borderId="21" xfId="0" applyFont="1" applyBorder="1" applyAlignment="1">
      <alignment vertical="center"/>
    </xf>
    <xf numFmtId="0" fontId="4" fillId="5" borderId="22" xfId="0" applyFont="1" applyFill="1" applyBorder="1" applyAlignment="1">
      <alignment horizontal="left" vertical="center"/>
    </xf>
    <xf numFmtId="0" fontId="4" fillId="0" borderId="23" xfId="0" applyFont="1" applyBorder="1" applyAlignment="1">
      <alignment vertical="center"/>
    </xf>
    <xf numFmtId="0" fontId="4" fillId="0" borderId="24" xfId="0" applyFont="1" applyBorder="1" applyAlignment="1">
      <alignment vertical="center"/>
    </xf>
    <xf numFmtId="0" fontId="17" fillId="0" borderId="1" xfId="0" applyFont="1" applyBorder="1"/>
    <xf numFmtId="0" fontId="13" fillId="0" borderId="0" xfId="0" applyFont="1"/>
    <xf numFmtId="0" fontId="21" fillId="3" borderId="34" xfId="0" applyFont="1" applyFill="1" applyBorder="1"/>
    <xf numFmtId="0" fontId="22" fillId="3" borderId="35" xfId="0" applyFont="1" applyFill="1" applyBorder="1"/>
    <xf numFmtId="0" fontId="21" fillId="10" borderId="42" xfId="0" applyFont="1" applyFill="1" applyBorder="1" applyAlignment="1">
      <alignment horizontal="center" vertical="center"/>
    </xf>
    <xf numFmtId="0" fontId="21" fillId="10" borderId="36" xfId="0" applyFont="1" applyFill="1" applyBorder="1" applyAlignment="1">
      <alignment horizontal="center" vertical="center"/>
    </xf>
    <xf numFmtId="0" fontId="23" fillId="5" borderId="43" xfId="0" applyFont="1" applyFill="1" applyBorder="1" applyAlignment="1">
      <alignment horizontal="center" wrapText="1"/>
    </xf>
    <xf numFmtId="0" fontId="23" fillId="5" borderId="44" xfId="0" applyFont="1" applyFill="1" applyBorder="1" applyAlignment="1">
      <alignment horizontal="center" wrapText="1"/>
    </xf>
    <xf numFmtId="0" fontId="23" fillId="0" borderId="32" xfId="0" applyFont="1" applyBorder="1" applyAlignment="1">
      <alignment horizontal="center"/>
    </xf>
    <xf numFmtId="0" fontId="23" fillId="11" borderId="43" xfId="0" applyFont="1" applyFill="1" applyBorder="1" applyAlignment="1">
      <alignment horizontal="center" vertical="center" wrapText="1"/>
    </xf>
    <xf numFmtId="0" fontId="23" fillId="11" borderId="45" xfId="0" applyFont="1" applyFill="1" applyBorder="1" applyAlignment="1">
      <alignment horizontal="center" vertical="center" wrapText="1"/>
    </xf>
    <xf numFmtId="0" fontId="23" fillId="11" borderId="46" xfId="0" applyFont="1" applyFill="1" applyBorder="1" applyAlignment="1">
      <alignment horizontal="center" vertical="center" wrapText="1"/>
    </xf>
    <xf numFmtId="0" fontId="19" fillId="0" borderId="47" xfId="0" applyFont="1" applyBorder="1"/>
    <xf numFmtId="0" fontId="19" fillId="0" borderId="48" xfId="0" applyFont="1" applyBorder="1" applyAlignment="1">
      <alignment horizontal="center"/>
    </xf>
    <xf numFmtId="0" fontId="19" fillId="0" borderId="48" xfId="0" applyFont="1" applyBorder="1"/>
    <xf numFmtId="0" fontId="24" fillId="0" borderId="49" xfId="0" applyFont="1" applyBorder="1" applyAlignment="1">
      <alignment horizontal="center"/>
    </xf>
    <xf numFmtId="10" fontId="19" fillId="0" borderId="47" xfId="0" applyNumberFormat="1" applyFont="1" applyBorder="1" applyAlignment="1">
      <alignment horizontal="center"/>
    </xf>
    <xf numFmtId="10" fontId="19" fillId="0" borderId="48" xfId="0" applyNumberFormat="1" applyFont="1" applyBorder="1" applyAlignment="1">
      <alignment horizontal="center"/>
    </xf>
    <xf numFmtId="10" fontId="19" fillId="0" borderId="50" xfId="0" applyNumberFormat="1" applyFont="1" applyBorder="1" applyAlignment="1">
      <alignment horizontal="center"/>
    </xf>
    <xf numFmtId="0" fontId="19" fillId="0" borderId="51" xfId="0" applyFont="1" applyBorder="1"/>
    <xf numFmtId="0" fontId="19" fillId="0" borderId="1" xfId="0" applyFont="1" applyBorder="1" applyAlignment="1">
      <alignment horizontal="center"/>
    </xf>
    <xf numFmtId="3" fontId="19" fillId="0" borderId="1" xfId="0" applyNumberFormat="1" applyFont="1" applyBorder="1"/>
    <xf numFmtId="0" fontId="24" fillId="0" borderId="5" xfId="0" applyFont="1" applyBorder="1" applyAlignment="1">
      <alignment horizontal="center"/>
    </xf>
    <xf numFmtId="10" fontId="25" fillId="12" borderId="51" xfId="0" applyNumberFormat="1" applyFont="1" applyFill="1" applyBorder="1" applyAlignment="1">
      <alignment horizontal="center"/>
    </xf>
    <xf numFmtId="10" fontId="19" fillId="0" borderId="1" xfId="0" applyNumberFormat="1" applyFont="1" applyBorder="1" applyAlignment="1">
      <alignment horizontal="center"/>
    </xf>
    <xf numFmtId="10" fontId="19" fillId="0" borderId="52" xfId="0" applyNumberFormat="1" applyFont="1" applyBorder="1" applyAlignment="1">
      <alignment horizontal="center"/>
    </xf>
    <xf numFmtId="10" fontId="25" fillId="12" borderId="1" xfId="0" applyNumberFormat="1" applyFont="1" applyFill="1" applyBorder="1" applyAlignment="1">
      <alignment horizontal="center"/>
    </xf>
    <xf numFmtId="10" fontId="25" fillId="12" borderId="52" xfId="0" applyNumberFormat="1" applyFont="1" applyFill="1" applyBorder="1" applyAlignment="1">
      <alignment horizontal="center"/>
    </xf>
    <xf numFmtId="0" fontId="19" fillId="0" borderId="1" xfId="0" applyFont="1" applyBorder="1"/>
    <xf numFmtId="0" fontId="26" fillId="0" borderId="0" xfId="0" applyFont="1" applyAlignment="1">
      <alignment wrapText="1"/>
    </xf>
    <xf numFmtId="0" fontId="26" fillId="0" borderId="0" xfId="0" applyFont="1"/>
    <xf numFmtId="10" fontId="27" fillId="0" borderId="0" xfId="0" applyNumberFormat="1" applyFont="1"/>
    <xf numFmtId="10" fontId="13" fillId="0" borderId="0" xfId="0" applyNumberFormat="1" applyFont="1"/>
    <xf numFmtId="10" fontId="19" fillId="0" borderId="51" xfId="0" applyNumberFormat="1" applyFont="1" applyBorder="1" applyAlignment="1">
      <alignment horizontal="center"/>
    </xf>
    <xf numFmtId="0" fontId="19" fillId="0" borderId="53" xfId="0" applyFont="1" applyBorder="1"/>
    <xf numFmtId="0" fontId="19" fillId="0" borderId="54" xfId="0" applyFont="1" applyBorder="1" applyAlignment="1">
      <alignment horizontal="center"/>
    </xf>
    <xf numFmtId="0" fontId="19" fillId="0" borderId="54" xfId="0" applyFont="1" applyBorder="1"/>
    <xf numFmtId="0" fontId="24" fillId="0" borderId="55" xfId="0" applyFont="1" applyBorder="1" applyAlignment="1">
      <alignment horizontal="center"/>
    </xf>
    <xf numFmtId="10" fontId="25" fillId="12" borderId="53" xfId="0" applyNumberFormat="1" applyFont="1" applyFill="1" applyBorder="1" applyAlignment="1">
      <alignment horizontal="center"/>
    </xf>
    <xf numFmtId="10" fontId="25" fillId="12" borderId="54" xfId="0" applyNumberFormat="1" applyFont="1" applyFill="1" applyBorder="1" applyAlignment="1">
      <alignment horizontal="center"/>
    </xf>
    <xf numFmtId="10" fontId="19" fillId="0" borderId="56" xfId="0" applyNumberFormat="1" applyFont="1" applyBorder="1" applyAlignment="1">
      <alignment horizontal="center"/>
    </xf>
    <xf numFmtId="10" fontId="13" fillId="0" borderId="0" xfId="0" applyNumberFormat="1" applyFont="1" applyAlignment="1">
      <alignment horizontal="right"/>
    </xf>
    <xf numFmtId="0" fontId="11" fillId="0" borderId="0" xfId="0" applyFont="1" applyAlignment="1">
      <alignment horizontal="center" vertical="center" wrapText="1"/>
    </xf>
    <xf numFmtId="0" fontId="17" fillId="5" borderId="2" xfId="0" applyFont="1" applyFill="1" applyBorder="1" applyAlignment="1">
      <alignment horizontal="center" vertical="center" wrapText="1"/>
    </xf>
    <xf numFmtId="0" fontId="4" fillId="0" borderId="57" xfId="0" applyFont="1" applyBorder="1"/>
    <xf numFmtId="0" fontId="39" fillId="0" borderId="58" xfId="0" applyFont="1" applyBorder="1" applyAlignment="1">
      <alignment wrapText="1"/>
    </xf>
    <xf numFmtId="0" fontId="7" fillId="0" borderId="1" xfId="0" applyFont="1" applyBorder="1" applyAlignment="1">
      <alignment wrapText="1"/>
    </xf>
    <xf numFmtId="0" fontId="2" fillId="4" borderId="3" xfId="0" applyFont="1" applyFill="1" applyBorder="1" applyAlignment="1">
      <alignment horizontal="left" vertical="top" wrapText="1"/>
    </xf>
    <xf numFmtId="0" fontId="9" fillId="0" borderId="4" xfId="0" applyFont="1" applyBorder="1"/>
    <xf numFmtId="0" fontId="10" fillId="5" borderId="5" xfId="0" applyFont="1" applyFill="1" applyBorder="1" applyAlignment="1">
      <alignment horizontal="left" wrapText="1"/>
    </xf>
    <xf numFmtId="0" fontId="9" fillId="0" borderId="6" xfId="0" applyFont="1" applyBorder="1"/>
    <xf numFmtId="0" fontId="3" fillId="0" borderId="5" xfId="0" applyFont="1" applyBorder="1" applyAlignment="1">
      <alignment wrapText="1"/>
    </xf>
    <xf numFmtId="0" fontId="9" fillId="0" borderId="9" xfId="0" applyFont="1" applyBorder="1"/>
    <xf numFmtId="0" fontId="4" fillId="7" borderId="5" xfId="0" applyFont="1" applyFill="1" applyBorder="1" applyAlignment="1">
      <alignment horizontal="center" vertical="center"/>
    </xf>
    <xf numFmtId="0" fontId="2" fillId="3" borderId="7" xfId="0" applyFont="1" applyFill="1" applyBorder="1" applyAlignment="1">
      <alignment horizontal="left" vertical="center"/>
    </xf>
    <xf numFmtId="0" fontId="9" fillId="0" borderId="8" xfId="0" applyFont="1" applyBorder="1"/>
    <xf numFmtId="0" fontId="4" fillId="0" borderId="5" xfId="0" applyFont="1" applyBorder="1"/>
    <xf numFmtId="0" fontId="4" fillId="0" borderId="5" xfId="0" applyFont="1" applyBorder="1" applyAlignment="1">
      <alignment wrapText="1"/>
    </xf>
    <xf numFmtId="0" fontId="4" fillId="6" borderId="5"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11" fillId="6" borderId="5" xfId="0" applyFont="1" applyFill="1" applyBorder="1" applyAlignment="1">
      <alignment horizontal="left" vertical="center"/>
    </xf>
    <xf numFmtId="0" fontId="4" fillId="0" borderId="5" xfId="0" applyFont="1" applyBorder="1" applyAlignment="1">
      <alignment horizontal="center" vertical="center"/>
    </xf>
    <xf numFmtId="0" fontId="4" fillId="7" borderId="5" xfId="0" applyFont="1" applyFill="1" applyBorder="1" applyAlignment="1">
      <alignment horizontal="left" vertical="center" wrapText="1"/>
    </xf>
    <xf numFmtId="0" fontId="1" fillId="2" borderId="7" xfId="0" applyFont="1" applyFill="1" applyBorder="1" applyAlignment="1">
      <alignment horizontal="left"/>
    </xf>
    <xf numFmtId="0" fontId="4" fillId="7" borderId="5" xfId="0" applyFont="1" applyFill="1" applyBorder="1" applyAlignment="1">
      <alignment vertical="center" wrapText="1"/>
    </xf>
    <xf numFmtId="0" fontId="2" fillId="3" borderId="10" xfId="0" applyFont="1" applyFill="1" applyBorder="1" applyAlignment="1">
      <alignment horizontal="left" vertical="center"/>
    </xf>
    <xf numFmtId="0" fontId="9" fillId="0" borderId="11" xfId="0" applyFont="1" applyBorder="1"/>
    <xf numFmtId="0" fontId="17" fillId="8" borderId="25" xfId="0" applyFont="1" applyFill="1" applyBorder="1" applyAlignment="1">
      <alignment horizontal="center" vertical="center"/>
    </xf>
    <xf numFmtId="0" fontId="9" fillId="0" borderId="26" xfId="0" applyFont="1" applyBorder="1"/>
    <xf numFmtId="0" fontId="9" fillId="0" borderId="27" xfId="0" applyFont="1" applyBorder="1"/>
    <xf numFmtId="0" fontId="4" fillId="0" borderId="28" xfId="0" applyFont="1" applyBorder="1" applyAlignment="1">
      <alignment vertical="center"/>
    </xf>
    <xf numFmtId="0" fontId="9" fillId="0" borderId="18" xfId="0" applyFont="1" applyBorder="1"/>
    <xf numFmtId="0" fontId="9" fillId="0" borderId="19" xfId="0" applyFont="1" applyBorder="1"/>
    <xf numFmtId="0" fontId="4" fillId="0" borderId="29" xfId="0" applyFont="1" applyBorder="1" applyAlignment="1">
      <alignment vertical="center"/>
    </xf>
    <xf numFmtId="0" fontId="0" fillId="0" borderId="0" xfId="0"/>
    <xf numFmtId="0" fontId="9" fillId="0" borderId="21" xfId="0" applyFont="1" applyBorder="1"/>
    <xf numFmtId="0" fontId="4" fillId="0" borderId="30" xfId="0" applyFont="1" applyBorder="1"/>
    <xf numFmtId="0" fontId="9" fillId="0" borderId="23" xfId="0" applyFont="1" applyBorder="1"/>
    <xf numFmtId="0" fontId="9" fillId="0" borderId="24" xfId="0" applyFont="1" applyBorder="1"/>
    <xf numFmtId="0" fontId="4" fillId="0" borderId="0" xfId="0" applyFont="1"/>
    <xf numFmtId="0" fontId="3" fillId="5" borderId="7" xfId="0" applyFont="1" applyFill="1" applyBorder="1" applyAlignment="1">
      <alignment horizontal="left" wrapText="1"/>
    </xf>
    <xf numFmtId="0" fontId="6" fillId="8" borderId="5" xfId="0" applyFont="1" applyFill="1" applyBorder="1" applyAlignment="1">
      <alignment horizontal="center" vertical="center" wrapText="1"/>
    </xf>
    <xf numFmtId="0" fontId="17" fillId="8" borderId="5" xfId="0" applyFont="1" applyFill="1" applyBorder="1" applyAlignment="1">
      <alignment horizontal="center" vertical="center"/>
    </xf>
    <xf numFmtId="0" fontId="18" fillId="9" borderId="31" xfId="0" applyFont="1" applyFill="1" applyBorder="1" applyAlignment="1">
      <alignment horizontal="center"/>
    </xf>
    <xf numFmtId="0" fontId="9" fillId="0" borderId="32" xfId="0" applyFont="1" applyBorder="1"/>
    <xf numFmtId="0" fontId="9" fillId="0" borderId="33" xfId="0" applyFont="1" applyBorder="1"/>
    <xf numFmtId="0" fontId="33" fillId="7" borderId="34" xfId="0" applyFont="1" applyFill="1" applyBorder="1" applyAlignment="1">
      <alignment vertical="center" wrapText="1"/>
    </xf>
    <xf numFmtId="0" fontId="9" fillId="0" borderId="35" xfId="0" applyFont="1" applyBorder="1"/>
    <xf numFmtId="0" fontId="9" fillId="0" borderId="36" xfId="0" applyFont="1" applyBorder="1"/>
    <xf numFmtId="0" fontId="9" fillId="0" borderId="37" xfId="0" applyFont="1" applyBorder="1"/>
    <xf numFmtId="0" fontId="9" fillId="0" borderId="38" xfId="0" applyFont="1" applyBorder="1"/>
    <xf numFmtId="0" fontId="9" fillId="0" borderId="39" xfId="0" applyFont="1" applyBorder="1"/>
    <xf numFmtId="0" fontId="9" fillId="0" borderId="40" xfId="0" applyFont="1" applyBorder="1"/>
    <xf numFmtId="0" fontId="9" fillId="0" borderId="41" xfId="0" applyFont="1" applyBorder="1"/>
    <xf numFmtId="0" fontId="20" fillId="7" borderId="31" xfId="0" applyFont="1" applyFill="1" applyBorder="1" applyAlignment="1">
      <alignment horizontal="center" vertical="center"/>
    </xf>
    <xf numFmtId="0" fontId="19" fillId="0" borderId="31" xfId="0" applyFont="1" applyBorder="1" applyAlignment="1">
      <alignment wrapText="1"/>
    </xf>
    <xf numFmtId="0" fontId="23" fillId="0" borderId="34" xfId="0" applyFont="1" applyBorder="1"/>
    <xf numFmtId="0" fontId="23" fillId="6" borderId="37" xfId="0" applyFont="1" applyFill="1" applyBorder="1" applyAlignment="1">
      <alignment horizontal="center" wrapText="1"/>
    </xf>
    <xf numFmtId="0" fontId="8" fillId="3" borderId="7"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zoomScale="80" zoomScaleNormal="80" workbookViewId="0">
      <selection activeCell="A5" sqref="A5"/>
    </sheetView>
  </sheetViews>
  <sheetFormatPr defaultColWidth="14.42578125" defaultRowHeight="15" customHeight="1"/>
  <cols>
    <col min="1" max="1" width="180" customWidth="1"/>
  </cols>
  <sheetData>
    <row r="1" spans="1:26" ht="38.25" customHeight="1">
      <c r="A1" s="1" t="s">
        <v>0</v>
      </c>
    </row>
    <row r="2" spans="1:26" ht="27" customHeight="1">
      <c r="A2" s="2" t="s">
        <v>1</v>
      </c>
    </row>
    <row r="3" spans="1:26" ht="63">
      <c r="A3" s="3" t="s">
        <v>2</v>
      </c>
    </row>
    <row r="4" spans="1:26" ht="27" customHeight="1">
      <c r="A4" s="2" t="s">
        <v>3</v>
      </c>
    </row>
    <row r="5" spans="1:26" ht="189" customHeight="1">
      <c r="A5" s="4" t="s">
        <v>4</v>
      </c>
    </row>
    <row r="6" spans="1:26" ht="31.5">
      <c r="A6" s="5" t="s">
        <v>5</v>
      </c>
    </row>
    <row r="7" spans="1:26" ht="18.75" customHeight="1">
      <c r="A7" s="3" t="s">
        <v>6</v>
      </c>
    </row>
    <row r="8" spans="1:26" ht="27" customHeight="1">
      <c r="A8" s="2" t="s">
        <v>7</v>
      </c>
    </row>
    <row r="9" spans="1:26" ht="108">
      <c r="A9" s="3" t="s">
        <v>8</v>
      </c>
    </row>
    <row r="10" spans="1:26" ht="27" customHeight="1">
      <c r="A10" s="6" t="s">
        <v>9</v>
      </c>
      <c r="B10" s="7"/>
      <c r="C10" s="7"/>
      <c r="D10" s="7"/>
      <c r="E10" s="7"/>
      <c r="F10" s="7"/>
      <c r="G10" s="7"/>
      <c r="H10" s="7"/>
      <c r="I10" s="7"/>
      <c r="J10" s="7"/>
      <c r="K10" s="7"/>
      <c r="L10" s="7"/>
      <c r="M10" s="7"/>
      <c r="N10" s="7"/>
      <c r="O10" s="7"/>
      <c r="P10" s="7"/>
      <c r="Q10" s="7"/>
      <c r="R10" s="7"/>
      <c r="S10" s="7"/>
      <c r="T10" s="7"/>
      <c r="U10" s="7"/>
      <c r="V10" s="7"/>
      <c r="W10" s="7"/>
      <c r="X10" s="7"/>
      <c r="Y10" s="7"/>
      <c r="Z10" s="7"/>
    </row>
    <row r="11" spans="1:26" ht="27" customHeight="1">
      <c r="A11" s="2" t="s">
        <v>10</v>
      </c>
    </row>
    <row r="12" spans="1:26" ht="47.25" customHeight="1">
      <c r="A12" s="3" t="s">
        <v>11</v>
      </c>
    </row>
    <row r="13" spans="1:26" ht="27" customHeight="1">
      <c r="A13" s="2" t="s">
        <v>12</v>
      </c>
    </row>
    <row r="14" spans="1:26" ht="49.5" customHeight="1">
      <c r="A14" s="3" t="s">
        <v>13</v>
      </c>
    </row>
    <row r="17" spans="1:1" ht="15" customHeight="1">
      <c r="A17" s="140" t="s">
        <v>310</v>
      </c>
    </row>
    <row r="18" spans="1:1" ht="33" customHeight="1">
      <c r="A18" s="141" t="s">
        <v>311</v>
      </c>
    </row>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spans="1:1" ht="15.75" customHeight="1"/>
    <row r="290" spans="1:1" ht="15.75" customHeight="1"/>
    <row r="291" spans="1:1" ht="15.75" customHeight="1"/>
    <row r="292" spans="1:1" ht="15.75" customHeight="1"/>
    <row r="293" spans="1:1" ht="15.75" customHeight="1"/>
    <row r="294" spans="1:1" ht="15.75" customHeight="1"/>
    <row r="295" spans="1:1" ht="15.75" customHeight="1"/>
    <row r="296" spans="1:1" ht="15.75" customHeight="1"/>
    <row r="297" spans="1:1" ht="15.75" customHeight="1"/>
    <row r="298" spans="1:1" ht="15.75" customHeight="1">
      <c r="A298" s="8" t="s">
        <v>14</v>
      </c>
    </row>
    <row r="299" spans="1:1" ht="15.75" customHeight="1"/>
    <row r="300" spans="1:1" ht="15.75" customHeight="1"/>
    <row r="301" spans="1:1" ht="15.75" customHeight="1"/>
    <row r="302" spans="1:1" ht="15.75" customHeight="1"/>
    <row r="303" spans="1:1" ht="15.75" customHeight="1"/>
    <row r="304" spans="1:1"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abSelected="1" zoomScale="90" zoomScaleNormal="90" workbookViewId="0"/>
  </sheetViews>
  <sheetFormatPr defaultColWidth="14.42578125" defaultRowHeight="15" customHeight="1"/>
  <cols>
    <col min="1" max="1" width="105.5703125" customWidth="1"/>
    <col min="2" max="2" width="37.5703125" customWidth="1"/>
    <col min="3" max="3" width="50.5703125" customWidth="1"/>
  </cols>
  <sheetData>
    <row r="1" spans="1:3" ht="31.5" customHeight="1">
      <c r="A1" s="9" t="s">
        <v>15</v>
      </c>
      <c r="B1" s="10"/>
      <c r="C1" s="11"/>
    </row>
    <row r="2" spans="1:3" ht="31.5" customHeight="1">
      <c r="A2" s="143" t="s">
        <v>16</v>
      </c>
      <c r="B2" s="144"/>
      <c r="C2" s="144"/>
    </row>
    <row r="3" spans="1:3" ht="43.5" customHeight="1">
      <c r="A3" s="2" t="s">
        <v>17</v>
      </c>
      <c r="B3" s="12" t="s">
        <v>18</v>
      </c>
      <c r="C3" s="13" t="s">
        <v>19</v>
      </c>
    </row>
    <row r="4" spans="1:3" ht="15.75">
      <c r="A4" s="14" t="s">
        <v>20</v>
      </c>
      <c r="B4" s="15"/>
      <c r="C4" s="16"/>
    </row>
    <row r="5" spans="1:3" ht="15.75">
      <c r="A5" s="14" t="s">
        <v>21</v>
      </c>
      <c r="B5" s="15"/>
      <c r="C5" s="16"/>
    </row>
    <row r="6" spans="1:3" ht="15.75">
      <c r="A6" s="14" t="s">
        <v>22</v>
      </c>
      <c r="B6" s="15"/>
      <c r="C6" s="16"/>
    </row>
    <row r="7" spans="1:3" ht="15.75">
      <c r="A7" s="14" t="s">
        <v>23</v>
      </c>
      <c r="B7" s="15"/>
      <c r="C7" s="16"/>
    </row>
    <row r="8" spans="1:3" ht="46.5" customHeight="1">
      <c r="A8" s="2" t="s">
        <v>24</v>
      </c>
      <c r="B8" s="12" t="s">
        <v>18</v>
      </c>
      <c r="C8" s="13" t="s">
        <v>19</v>
      </c>
    </row>
    <row r="9" spans="1:3" ht="15" customHeight="1">
      <c r="A9" s="14" t="s">
        <v>25</v>
      </c>
      <c r="B9" s="15"/>
      <c r="C9" s="16"/>
    </row>
    <row r="10" spans="1:3" ht="15.75">
      <c r="A10" s="14" t="s">
        <v>26</v>
      </c>
      <c r="B10" s="15"/>
      <c r="C10" s="16"/>
    </row>
    <row r="11" spans="1:3" ht="15.75">
      <c r="A11" s="14" t="s">
        <v>27</v>
      </c>
      <c r="B11" s="15"/>
      <c r="C11" s="16"/>
    </row>
    <row r="12" spans="1:3" ht="15.75" customHeight="1">
      <c r="A12" s="14" t="s">
        <v>316</v>
      </c>
      <c r="B12" s="15"/>
      <c r="C12" s="16"/>
    </row>
    <row r="13" spans="1:3" ht="15.75" customHeight="1">
      <c r="A13" s="14" t="s">
        <v>28</v>
      </c>
      <c r="B13" s="15"/>
      <c r="C13" s="16"/>
    </row>
    <row r="14" spans="1:3" ht="45" customHeight="1">
      <c r="A14" s="2" t="s">
        <v>29</v>
      </c>
      <c r="B14" s="12" t="s">
        <v>18</v>
      </c>
      <c r="C14" s="13" t="s">
        <v>19</v>
      </c>
    </row>
    <row r="15" spans="1:3" ht="31.5">
      <c r="A15" s="3" t="s">
        <v>30</v>
      </c>
      <c r="B15" s="15"/>
      <c r="C15" s="16"/>
    </row>
    <row r="16" spans="1:3" ht="15.75">
      <c r="A16" s="17" t="s">
        <v>31</v>
      </c>
      <c r="B16" s="15"/>
      <c r="C16" s="16"/>
    </row>
    <row r="17" spans="1:3" ht="30" customHeight="1">
      <c r="A17" s="3" t="s">
        <v>32</v>
      </c>
      <c r="B17" s="18"/>
      <c r="C17" s="18"/>
    </row>
    <row r="18" spans="1:3" ht="15.75">
      <c r="A18" s="14" t="s">
        <v>33</v>
      </c>
      <c r="B18" s="15"/>
      <c r="C18" s="16"/>
    </row>
    <row r="19" spans="1:3" ht="15.75">
      <c r="A19" s="14" t="s">
        <v>34</v>
      </c>
      <c r="B19" s="15"/>
      <c r="C19" s="16"/>
    </row>
    <row r="20" spans="1:3" ht="15.75">
      <c r="A20" s="14" t="s">
        <v>35</v>
      </c>
      <c r="B20" s="15"/>
      <c r="C20" s="16"/>
    </row>
    <row r="21" spans="1:3" ht="15.75" customHeight="1">
      <c r="A21" s="17" t="s">
        <v>36</v>
      </c>
      <c r="B21" s="18"/>
      <c r="C21" s="16"/>
    </row>
    <row r="22" spans="1:3" ht="46.5" customHeight="1">
      <c r="A22" s="2" t="s">
        <v>37</v>
      </c>
      <c r="B22" s="12" t="s">
        <v>18</v>
      </c>
      <c r="C22" s="13" t="s">
        <v>19</v>
      </c>
    </row>
    <row r="23" spans="1:3" ht="38.25" customHeight="1">
      <c r="A23" s="19" t="s">
        <v>314</v>
      </c>
      <c r="B23" s="15"/>
      <c r="C23" s="16"/>
    </row>
    <row r="24" spans="1:3" ht="48.75" customHeight="1">
      <c r="A24" s="19" t="s">
        <v>313</v>
      </c>
      <c r="B24" s="15"/>
      <c r="C24" s="16"/>
    </row>
    <row r="25" spans="1:3" ht="30" customHeight="1">
      <c r="A25" s="20" t="s">
        <v>38</v>
      </c>
      <c r="B25" s="15"/>
      <c r="C25" s="16"/>
    </row>
    <row r="26" spans="1:3" ht="50.25" customHeight="1">
      <c r="A26" s="19" t="s">
        <v>39</v>
      </c>
      <c r="B26" s="15"/>
      <c r="C26" s="16"/>
    </row>
    <row r="27" spans="1:3" ht="30" customHeight="1">
      <c r="A27" s="20" t="s">
        <v>315</v>
      </c>
      <c r="B27" s="145"/>
      <c r="C27" s="146"/>
    </row>
    <row r="28" spans="1:3" ht="31.5" customHeight="1">
      <c r="A28" s="2" t="s">
        <v>40</v>
      </c>
      <c r="B28" s="13" t="s">
        <v>18</v>
      </c>
      <c r="C28" s="13" t="s">
        <v>41</v>
      </c>
    </row>
    <row r="29" spans="1:3" ht="15.75" customHeight="1">
      <c r="A29" s="14" t="s">
        <v>42</v>
      </c>
      <c r="B29" s="15"/>
      <c r="C29" s="16"/>
    </row>
    <row r="30" spans="1:3" ht="15.75" customHeight="1">
      <c r="A30" s="14" t="s">
        <v>43</v>
      </c>
      <c r="B30" s="15"/>
      <c r="C30" s="16"/>
    </row>
    <row r="31" spans="1:3" ht="15.75" customHeight="1">
      <c r="A31" s="14" t="s">
        <v>44</v>
      </c>
      <c r="B31" s="15"/>
      <c r="C31" s="16"/>
    </row>
    <row r="32" spans="1:3" ht="15.75" customHeight="1">
      <c r="A32" s="14" t="s">
        <v>45</v>
      </c>
      <c r="B32" s="15"/>
      <c r="C32" s="16"/>
    </row>
    <row r="33" spans="1:3" ht="15.75" customHeight="1">
      <c r="A33" s="14" t="s">
        <v>46</v>
      </c>
      <c r="B33" s="15"/>
      <c r="C33" s="16"/>
    </row>
    <row r="34" spans="1:3" ht="15.75" customHeight="1">
      <c r="A34" s="21"/>
      <c r="B34" s="22"/>
      <c r="C34" s="23"/>
    </row>
    <row r="35" spans="1:3" ht="15.75" customHeight="1">
      <c r="A35" s="21"/>
      <c r="B35" s="22"/>
      <c r="C35" s="23"/>
    </row>
    <row r="36" spans="1:3" ht="15.75" customHeight="1">
      <c r="A36" s="21"/>
      <c r="B36" s="22"/>
      <c r="C36" s="23"/>
    </row>
    <row r="37" spans="1:3" ht="15.75" customHeight="1">
      <c r="A37" s="21"/>
      <c r="B37" s="22"/>
      <c r="C37" s="23"/>
    </row>
    <row r="38" spans="1:3" ht="15.75" customHeight="1">
      <c r="A38" s="21"/>
      <c r="B38" s="22"/>
      <c r="C38" s="23"/>
    </row>
    <row r="39" spans="1:3" ht="15.75" customHeight="1">
      <c r="A39" s="21"/>
      <c r="B39" s="22"/>
      <c r="C39" s="23"/>
    </row>
    <row r="40" spans="1:3" ht="15.75" customHeight="1">
      <c r="A40" s="21"/>
      <c r="B40" s="22"/>
      <c r="C40" s="23"/>
    </row>
    <row r="41" spans="1:3" ht="15.75" customHeight="1">
      <c r="A41" s="21"/>
      <c r="B41" s="22"/>
      <c r="C41" s="23"/>
    </row>
    <row r="42" spans="1:3" ht="15.75" customHeight="1">
      <c r="A42" s="21"/>
      <c r="B42" s="22"/>
      <c r="C42" s="23"/>
    </row>
    <row r="43" spans="1:3" ht="15.75" customHeight="1">
      <c r="A43" s="21"/>
      <c r="B43" s="22"/>
      <c r="C43" s="23"/>
    </row>
    <row r="44" spans="1:3" ht="15.75" customHeight="1">
      <c r="A44" s="21"/>
      <c r="B44" s="22"/>
      <c r="C44" s="23"/>
    </row>
    <row r="45" spans="1:3" ht="15.75" customHeight="1">
      <c r="A45" s="21"/>
      <c r="B45" s="22"/>
      <c r="C45" s="23"/>
    </row>
    <row r="46" spans="1:3" ht="15.75" customHeight="1">
      <c r="A46" s="21"/>
      <c r="B46" s="22"/>
      <c r="C46" s="23"/>
    </row>
    <row r="47" spans="1:3" ht="15.75" customHeight="1">
      <c r="A47" s="21"/>
      <c r="B47" s="22"/>
      <c r="C47" s="23"/>
    </row>
    <row r="48" spans="1:3" ht="15.75" customHeight="1">
      <c r="A48" s="21"/>
      <c r="B48" s="22"/>
      <c r="C48" s="23"/>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C2"/>
    <mergeCell ref="B27:C27"/>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7070"/>
  </sheetPr>
  <dimension ref="A1:Z1001"/>
  <sheetViews>
    <sheetView zoomScale="70" zoomScaleNormal="70" workbookViewId="0">
      <selection sqref="A1:I1"/>
    </sheetView>
  </sheetViews>
  <sheetFormatPr defaultColWidth="14.42578125" defaultRowHeight="15" customHeight="1"/>
  <cols>
    <col min="1" max="1" width="66.42578125" customWidth="1"/>
    <col min="2" max="2" width="22.42578125" customWidth="1"/>
    <col min="3" max="3" width="28" customWidth="1"/>
    <col min="4" max="4" width="12.42578125" customWidth="1"/>
    <col min="5" max="5" width="7.5703125" customWidth="1"/>
    <col min="6" max="6" width="12.85546875" customWidth="1"/>
    <col min="7" max="7" width="18" customWidth="1"/>
    <col min="8" max="8" width="9.140625" customWidth="1"/>
    <col min="9" max="9" width="75.140625" customWidth="1"/>
  </cols>
  <sheetData>
    <row r="1" spans="1:9" ht="31.5" customHeight="1">
      <c r="A1" s="160" t="s">
        <v>47</v>
      </c>
      <c r="B1" s="151"/>
      <c r="C1" s="151"/>
      <c r="D1" s="151"/>
      <c r="E1" s="151"/>
      <c r="F1" s="151"/>
      <c r="G1" s="151"/>
      <c r="H1" s="151"/>
      <c r="I1" s="151"/>
    </row>
    <row r="2" spans="1:9" ht="31.5" customHeight="1">
      <c r="A2" s="150" t="s">
        <v>48</v>
      </c>
      <c r="B2" s="151"/>
      <c r="C2" s="151"/>
      <c r="D2" s="151"/>
      <c r="E2" s="151"/>
      <c r="F2" s="151"/>
      <c r="G2" s="151"/>
      <c r="H2" s="151"/>
      <c r="I2" s="151"/>
    </row>
    <row r="3" spans="1:9" ht="30.75" customHeight="1">
      <c r="A3" s="24" t="s">
        <v>49</v>
      </c>
      <c r="B3" s="24" t="s">
        <v>50</v>
      </c>
      <c r="C3" s="24" t="s">
        <v>51</v>
      </c>
      <c r="D3" s="24" t="s">
        <v>52</v>
      </c>
      <c r="E3" s="24" t="s">
        <v>53</v>
      </c>
      <c r="F3" s="24" t="s">
        <v>54</v>
      </c>
      <c r="G3" s="24" t="s">
        <v>55</v>
      </c>
      <c r="H3" s="24" t="s">
        <v>56</v>
      </c>
      <c r="I3" s="24" t="s">
        <v>57</v>
      </c>
    </row>
    <row r="4" spans="1:9" ht="15.75">
      <c r="A4" s="25" t="s">
        <v>58</v>
      </c>
      <c r="B4" s="25" t="s">
        <v>59</v>
      </c>
      <c r="C4" s="25" t="s">
        <v>60</v>
      </c>
      <c r="D4" s="25" t="s">
        <v>61</v>
      </c>
      <c r="E4" s="25" t="s">
        <v>62</v>
      </c>
      <c r="F4" s="25"/>
      <c r="G4" s="25"/>
      <c r="H4" s="25"/>
      <c r="I4" s="25" t="s">
        <v>63</v>
      </c>
    </row>
    <row r="5" spans="1:9" ht="15.75">
      <c r="A5" s="25" t="s">
        <v>58</v>
      </c>
      <c r="B5" s="25" t="s">
        <v>64</v>
      </c>
      <c r="C5" s="25" t="s">
        <v>65</v>
      </c>
      <c r="D5" s="25"/>
      <c r="E5" s="25"/>
      <c r="F5" s="25"/>
      <c r="G5" s="25"/>
      <c r="H5" s="25"/>
      <c r="I5" s="25"/>
    </row>
    <row r="6" spans="1:9" ht="15.75">
      <c r="A6" s="25" t="s">
        <v>58</v>
      </c>
      <c r="B6" s="25" t="s">
        <v>64</v>
      </c>
      <c r="C6" s="25" t="s">
        <v>66</v>
      </c>
      <c r="D6" s="25"/>
      <c r="E6" s="25"/>
      <c r="F6" s="25"/>
      <c r="G6" s="25"/>
      <c r="H6" s="25"/>
      <c r="I6" s="25"/>
    </row>
    <row r="7" spans="1:9" ht="15.75">
      <c r="A7" s="25" t="s">
        <v>58</v>
      </c>
      <c r="B7" s="25" t="s">
        <v>67</v>
      </c>
      <c r="C7" s="25" t="s">
        <v>68</v>
      </c>
      <c r="D7" s="25"/>
      <c r="E7" s="25"/>
      <c r="F7" s="25"/>
      <c r="G7" s="25"/>
      <c r="H7" s="25"/>
      <c r="I7" s="25"/>
    </row>
    <row r="8" spans="1:9" ht="15.75">
      <c r="A8" s="25" t="s">
        <v>58</v>
      </c>
      <c r="B8" s="25" t="s">
        <v>67</v>
      </c>
      <c r="C8" s="25" t="s">
        <v>69</v>
      </c>
      <c r="D8" s="25"/>
      <c r="E8" s="25"/>
      <c r="F8" s="25"/>
      <c r="G8" s="25"/>
      <c r="H8" s="25"/>
      <c r="I8" s="25"/>
    </row>
    <row r="9" spans="1:9" ht="15.75">
      <c r="A9" s="25" t="s">
        <v>58</v>
      </c>
      <c r="B9" s="25" t="s">
        <v>70</v>
      </c>
      <c r="C9" s="25"/>
      <c r="D9" s="25"/>
      <c r="E9" s="25"/>
      <c r="F9" s="25"/>
      <c r="G9" s="25"/>
      <c r="H9" s="25"/>
      <c r="I9" s="25" t="s">
        <v>71</v>
      </c>
    </row>
    <row r="10" spans="1:9" ht="15.75">
      <c r="A10" s="25" t="s">
        <v>58</v>
      </c>
      <c r="B10" s="25" t="s">
        <v>72</v>
      </c>
      <c r="C10" s="25"/>
      <c r="D10" s="25"/>
      <c r="E10" s="25"/>
      <c r="F10" s="25"/>
      <c r="G10" s="25"/>
      <c r="H10" s="25"/>
      <c r="I10" s="25" t="s">
        <v>73</v>
      </c>
    </row>
    <row r="11" spans="1:9" ht="15.75">
      <c r="A11" s="25" t="s">
        <v>58</v>
      </c>
      <c r="B11" s="25" t="s">
        <v>74</v>
      </c>
      <c r="C11" s="25"/>
      <c r="D11" s="25"/>
      <c r="E11" s="25"/>
      <c r="F11" s="25"/>
      <c r="G11" s="25"/>
      <c r="H11" s="25"/>
      <c r="I11" s="25"/>
    </row>
    <row r="12" spans="1:9" ht="15.75">
      <c r="A12" s="25" t="s">
        <v>75</v>
      </c>
      <c r="B12" s="25" t="s">
        <v>76</v>
      </c>
      <c r="C12" s="25"/>
      <c r="D12" s="25"/>
      <c r="E12" s="25"/>
      <c r="F12" s="25"/>
      <c r="G12" s="25"/>
      <c r="H12" s="25"/>
      <c r="I12" s="25"/>
    </row>
    <row r="13" spans="1:9" ht="15.75">
      <c r="A13" s="25" t="s">
        <v>75</v>
      </c>
      <c r="B13" s="25" t="s">
        <v>77</v>
      </c>
      <c r="C13" s="25"/>
      <c r="D13" s="25"/>
      <c r="E13" s="25"/>
      <c r="F13" s="25"/>
      <c r="G13" s="25"/>
      <c r="H13" s="25"/>
      <c r="I13" s="25"/>
    </row>
    <row r="14" spans="1:9" ht="15.75">
      <c r="A14" s="25" t="s">
        <v>78</v>
      </c>
      <c r="B14" s="25" t="s">
        <v>79</v>
      </c>
      <c r="C14" s="25"/>
      <c r="D14" s="25"/>
      <c r="E14" s="25"/>
      <c r="F14" s="25"/>
      <c r="G14" s="25"/>
      <c r="H14" s="25"/>
      <c r="I14" s="25"/>
    </row>
    <row r="15" spans="1:9" ht="15.75">
      <c r="A15" s="25" t="s">
        <v>80</v>
      </c>
      <c r="B15" s="25" t="s">
        <v>81</v>
      </c>
      <c r="C15" s="25"/>
      <c r="D15" s="25"/>
      <c r="E15" s="25"/>
      <c r="F15" s="25"/>
      <c r="G15" s="25"/>
      <c r="H15" s="25"/>
      <c r="I15" s="25"/>
    </row>
    <row r="16" spans="1:9" ht="15.75" customHeight="1">
      <c r="A16" s="25" t="s">
        <v>82</v>
      </c>
      <c r="B16" s="25"/>
      <c r="C16" s="25"/>
      <c r="D16" s="25"/>
      <c r="E16" s="25"/>
      <c r="F16" s="25"/>
      <c r="G16" s="25"/>
      <c r="H16" s="25"/>
      <c r="I16" s="25"/>
    </row>
    <row r="17" spans="1:10" ht="15.75">
      <c r="A17" s="21"/>
      <c r="B17" s="21"/>
      <c r="C17" s="21"/>
      <c r="D17" s="21"/>
      <c r="E17" s="21"/>
      <c r="F17" s="21"/>
      <c r="G17" s="21"/>
      <c r="H17" s="21"/>
      <c r="I17" s="21"/>
    </row>
    <row r="18" spans="1:10" ht="31.5" customHeight="1">
      <c r="A18" s="150" t="s">
        <v>83</v>
      </c>
      <c r="B18" s="151"/>
      <c r="C18" s="151"/>
      <c r="D18" s="151"/>
      <c r="E18" s="151"/>
      <c r="F18" s="151"/>
      <c r="G18" s="151"/>
      <c r="H18" s="151"/>
      <c r="I18" s="151"/>
    </row>
    <row r="19" spans="1:10" ht="33.75" customHeight="1">
      <c r="A19" s="26"/>
      <c r="B19" s="27" t="s">
        <v>84</v>
      </c>
      <c r="C19" s="27" t="s">
        <v>85</v>
      </c>
      <c r="D19" s="28"/>
      <c r="E19" s="29" t="s">
        <v>86</v>
      </c>
      <c r="F19" s="26"/>
      <c r="G19" s="30"/>
      <c r="H19" s="26"/>
      <c r="I19" s="26"/>
    </row>
    <row r="20" spans="1:10" ht="31.5" customHeight="1">
      <c r="A20" s="5" t="s">
        <v>87</v>
      </c>
      <c r="B20" s="31" t="s">
        <v>88</v>
      </c>
      <c r="C20" s="31" t="s">
        <v>89</v>
      </c>
      <c r="D20" s="32"/>
      <c r="E20" s="33" t="s">
        <v>90</v>
      </c>
      <c r="F20" s="34"/>
      <c r="G20" s="34"/>
      <c r="H20" s="34"/>
      <c r="I20" s="35"/>
    </row>
    <row r="21" spans="1:10" ht="15.75" customHeight="1">
      <c r="A21" s="26"/>
      <c r="B21" s="36"/>
      <c r="C21" s="36"/>
      <c r="D21" s="26"/>
      <c r="E21" s="26"/>
      <c r="F21" s="26"/>
      <c r="G21" s="26"/>
      <c r="H21" s="26"/>
      <c r="I21" s="26"/>
    </row>
    <row r="22" spans="1:10" ht="49.5" customHeight="1">
      <c r="A22" s="142" t="s">
        <v>91</v>
      </c>
      <c r="B22" s="31" t="s">
        <v>92</v>
      </c>
      <c r="C22" s="38" t="e">
        <f>B20*2*50</f>
        <v>#VALUE!</v>
      </c>
      <c r="D22" s="39"/>
      <c r="E22" s="161" t="s">
        <v>93</v>
      </c>
      <c r="F22" s="148"/>
      <c r="G22" s="148"/>
      <c r="H22" s="148"/>
      <c r="I22" s="146"/>
    </row>
    <row r="23" spans="1:10" ht="15.75" customHeight="1">
      <c r="A23" s="26"/>
      <c r="B23" s="36"/>
      <c r="C23" s="36"/>
      <c r="D23" s="26"/>
      <c r="E23" s="26"/>
      <c r="F23" s="26"/>
      <c r="G23" s="26"/>
      <c r="H23" s="26"/>
      <c r="I23" s="26"/>
    </row>
    <row r="24" spans="1:10" ht="31.5" customHeight="1">
      <c r="A24" s="37" t="s">
        <v>94</v>
      </c>
      <c r="B24" s="31" t="s">
        <v>95</v>
      </c>
      <c r="C24" s="38" t="e">
        <f>C22+C20</f>
        <v>#VALUE!</v>
      </c>
      <c r="D24" s="39"/>
      <c r="E24" s="33" t="s">
        <v>96</v>
      </c>
      <c r="F24" s="40"/>
      <c r="G24" s="40"/>
      <c r="H24" s="40"/>
      <c r="I24" s="35"/>
    </row>
    <row r="25" spans="1:10" ht="15.75" customHeight="1">
      <c r="A25" s="26"/>
      <c r="B25" s="26"/>
      <c r="C25" s="26"/>
      <c r="D25" s="26"/>
      <c r="E25" s="26"/>
      <c r="F25" s="26"/>
      <c r="G25" s="26"/>
      <c r="H25" s="26"/>
      <c r="I25" s="26"/>
    </row>
    <row r="26" spans="1:10" ht="31.5" customHeight="1">
      <c r="A26" s="162" t="s">
        <v>97</v>
      </c>
      <c r="B26" s="163"/>
      <c r="C26" s="163"/>
      <c r="D26" s="163"/>
      <c r="E26" s="163"/>
      <c r="F26" s="163"/>
      <c r="G26" s="163"/>
      <c r="H26" s="163"/>
      <c r="I26" s="163"/>
    </row>
    <row r="27" spans="1:10" ht="31.5" customHeight="1">
      <c r="A27" s="41" t="s">
        <v>98</v>
      </c>
      <c r="B27" s="155"/>
      <c r="C27" s="146"/>
      <c r="D27" s="42"/>
      <c r="E27" s="43" t="s">
        <v>99</v>
      </c>
      <c r="F27" s="44"/>
      <c r="G27" s="44"/>
      <c r="H27" s="44"/>
      <c r="I27" s="35"/>
    </row>
    <row r="28" spans="1:10" ht="31.5" customHeight="1">
      <c r="A28" s="41" t="s">
        <v>100</v>
      </c>
      <c r="B28" s="155"/>
      <c r="C28" s="146"/>
      <c r="D28" s="42"/>
      <c r="E28" s="43" t="s">
        <v>101</v>
      </c>
      <c r="F28" s="44"/>
      <c r="G28" s="44"/>
      <c r="H28" s="44"/>
      <c r="I28" s="35"/>
    </row>
    <row r="29" spans="1:10" ht="31.5" customHeight="1">
      <c r="A29" s="41" t="s">
        <v>102</v>
      </c>
      <c r="B29" s="45" t="s">
        <v>103</v>
      </c>
      <c r="C29" s="46" t="e">
        <f>C27/(C28*C24)</f>
        <v>#VALUE!</v>
      </c>
      <c r="D29" s="39"/>
      <c r="E29" s="42"/>
      <c r="F29" s="42"/>
      <c r="G29" s="42"/>
      <c r="H29" s="42"/>
      <c r="I29" s="39"/>
    </row>
    <row r="30" spans="1:10" ht="47.25" customHeight="1">
      <c r="A30" s="41" t="s">
        <v>104</v>
      </c>
      <c r="B30" s="45" t="s">
        <v>105</v>
      </c>
      <c r="C30" s="46" t="e">
        <f>C29/2</f>
        <v>#VALUE!</v>
      </c>
      <c r="D30" s="39"/>
      <c r="E30" s="159" t="s">
        <v>106</v>
      </c>
      <c r="F30" s="148"/>
      <c r="G30" s="148"/>
      <c r="H30" s="148"/>
      <c r="I30" s="146"/>
    </row>
    <row r="31" spans="1:10" ht="31.5" customHeight="1">
      <c r="A31" s="41" t="s">
        <v>107</v>
      </c>
      <c r="B31" s="156"/>
      <c r="C31" s="146"/>
      <c r="D31" s="39"/>
      <c r="E31" s="42"/>
      <c r="F31" s="42"/>
      <c r="G31" s="42"/>
      <c r="H31" s="42"/>
      <c r="I31" s="47"/>
      <c r="J31" s="48"/>
    </row>
    <row r="32" spans="1:10" ht="48.75" customHeight="1">
      <c r="A32" s="41" t="s">
        <v>108</v>
      </c>
      <c r="B32" s="45" t="s">
        <v>109</v>
      </c>
      <c r="C32" s="46" t="e">
        <f>C30*C31</f>
        <v>#VALUE!</v>
      </c>
      <c r="D32" s="39"/>
      <c r="E32" s="42"/>
      <c r="F32" s="42"/>
      <c r="G32" s="42"/>
      <c r="H32" s="42"/>
      <c r="I32" s="47"/>
    </row>
    <row r="33" spans="1:26" ht="15.75" customHeight="1">
      <c r="A33" s="49"/>
      <c r="B33" s="49"/>
      <c r="C33" s="49"/>
      <c r="D33" s="49"/>
      <c r="E33" s="49"/>
      <c r="F33" s="49"/>
      <c r="G33" s="49"/>
      <c r="H33" s="49"/>
      <c r="I33" s="49"/>
    </row>
    <row r="34" spans="1:26" ht="31.5" customHeight="1">
      <c r="A34" s="150" t="s">
        <v>110</v>
      </c>
      <c r="B34" s="151"/>
      <c r="C34" s="151"/>
      <c r="D34" s="151"/>
      <c r="E34" s="151"/>
      <c r="F34" s="151"/>
      <c r="G34" s="151"/>
      <c r="H34" s="151"/>
      <c r="I34" s="151"/>
    </row>
    <row r="35" spans="1:26" ht="15.75" customHeight="1">
      <c r="A35" s="42"/>
      <c r="B35" s="42"/>
      <c r="C35" s="42"/>
      <c r="D35" s="42"/>
      <c r="E35" s="50" t="s">
        <v>86</v>
      </c>
      <c r="F35" s="42"/>
      <c r="G35" s="49"/>
      <c r="H35" s="49"/>
      <c r="I35" s="26"/>
    </row>
    <row r="36" spans="1:26" ht="31.5" customHeight="1">
      <c r="A36" s="41" t="s">
        <v>111</v>
      </c>
      <c r="B36" s="157" t="s">
        <v>112</v>
      </c>
      <c r="C36" s="146"/>
      <c r="D36" s="42"/>
      <c r="E36" s="149"/>
      <c r="F36" s="148"/>
      <c r="G36" s="148"/>
      <c r="H36" s="148"/>
      <c r="I36" s="146"/>
    </row>
    <row r="37" spans="1:26" ht="31.5" customHeight="1">
      <c r="A37" s="41" t="s">
        <v>113</v>
      </c>
      <c r="B37" s="154"/>
      <c r="C37" s="146"/>
      <c r="D37" s="51"/>
      <c r="E37" s="149"/>
      <c r="F37" s="148"/>
      <c r="G37" s="148"/>
      <c r="H37" s="148"/>
      <c r="I37" s="146"/>
    </row>
    <row r="38" spans="1:26" ht="31.5" customHeight="1">
      <c r="A38" s="52"/>
      <c r="B38" s="53"/>
      <c r="C38" s="53"/>
      <c r="D38" s="54"/>
      <c r="E38" s="42"/>
      <c r="F38" s="42"/>
      <c r="G38" s="49"/>
      <c r="H38" s="49"/>
      <c r="I38" s="49"/>
    </row>
    <row r="39" spans="1:26" ht="31.5" customHeight="1">
      <c r="A39" s="41" t="s">
        <v>114</v>
      </c>
      <c r="B39" s="157" t="s">
        <v>112</v>
      </c>
      <c r="C39" s="146"/>
      <c r="D39" s="55"/>
      <c r="E39" s="149"/>
      <c r="F39" s="148"/>
      <c r="G39" s="148"/>
      <c r="H39" s="148"/>
      <c r="I39" s="146"/>
    </row>
    <row r="40" spans="1:26" ht="31.5" customHeight="1">
      <c r="A40" s="41" t="s">
        <v>113</v>
      </c>
      <c r="B40" s="154"/>
      <c r="C40" s="146"/>
      <c r="D40" s="51"/>
      <c r="E40" s="158"/>
      <c r="F40" s="148"/>
      <c r="G40" s="148"/>
      <c r="H40" s="148"/>
      <c r="I40" s="146"/>
    </row>
    <row r="41" spans="1:26" ht="15.75" customHeight="1">
      <c r="A41" s="49"/>
      <c r="B41" s="49"/>
      <c r="C41" s="49"/>
      <c r="D41" s="49"/>
      <c r="E41" s="49"/>
      <c r="F41" s="49"/>
      <c r="G41" s="49"/>
      <c r="H41" s="49"/>
      <c r="I41" s="49"/>
    </row>
    <row r="42" spans="1:26" ht="31.5" customHeight="1">
      <c r="A42" s="150" t="s">
        <v>115</v>
      </c>
      <c r="B42" s="151"/>
      <c r="C42" s="151"/>
      <c r="D42" s="151"/>
      <c r="E42" s="151"/>
      <c r="F42" s="151"/>
      <c r="G42" s="151"/>
      <c r="H42" s="151"/>
      <c r="I42" s="151"/>
    </row>
    <row r="43" spans="1:26" ht="15.75" customHeight="1">
      <c r="A43" s="49"/>
      <c r="B43" s="49"/>
      <c r="C43" s="49"/>
      <c r="D43" s="49"/>
      <c r="E43" s="29" t="s">
        <v>86</v>
      </c>
      <c r="F43" s="49"/>
      <c r="G43" s="49"/>
      <c r="H43" s="49"/>
      <c r="I43" s="26"/>
    </row>
    <row r="44" spans="1:26" ht="31.5" customHeight="1">
      <c r="A44" s="41" t="s">
        <v>116</v>
      </c>
      <c r="B44" s="154"/>
      <c r="C44" s="146"/>
      <c r="D44" s="42"/>
      <c r="E44" s="149"/>
      <c r="F44" s="148"/>
      <c r="G44" s="148"/>
      <c r="H44" s="148"/>
      <c r="I44" s="146"/>
      <c r="J44" s="56"/>
      <c r="K44" s="56"/>
      <c r="L44" s="56"/>
      <c r="M44" s="56"/>
      <c r="N44" s="56"/>
      <c r="O44" s="56"/>
      <c r="P44" s="56"/>
      <c r="Q44" s="56"/>
      <c r="R44" s="56"/>
      <c r="S44" s="56"/>
      <c r="T44" s="56"/>
      <c r="U44" s="56"/>
      <c r="V44" s="56"/>
      <c r="W44" s="56"/>
      <c r="X44" s="56"/>
      <c r="Y44" s="56"/>
      <c r="Z44" s="56"/>
    </row>
    <row r="45" spans="1:26" ht="31.5" customHeight="1">
      <c r="A45" s="41" t="s">
        <v>117</v>
      </c>
      <c r="B45" s="154"/>
      <c r="C45" s="146"/>
      <c r="D45" s="42"/>
      <c r="E45" s="149"/>
      <c r="F45" s="148"/>
      <c r="G45" s="148"/>
      <c r="H45" s="148"/>
      <c r="I45" s="146"/>
      <c r="J45" s="56"/>
      <c r="K45" s="56"/>
      <c r="L45" s="56"/>
      <c r="M45" s="56"/>
      <c r="N45" s="56"/>
      <c r="O45" s="56"/>
      <c r="P45" s="56"/>
      <c r="Q45" s="56"/>
      <c r="R45" s="56"/>
      <c r="S45" s="56"/>
      <c r="T45" s="56"/>
      <c r="U45" s="56"/>
      <c r="V45" s="56"/>
      <c r="W45" s="56"/>
      <c r="X45" s="56"/>
      <c r="Y45" s="56"/>
      <c r="Z45" s="56"/>
    </row>
    <row r="46" spans="1:26" ht="31.5" customHeight="1">
      <c r="A46" s="41" t="s">
        <v>118</v>
      </c>
      <c r="B46" s="154"/>
      <c r="C46" s="146"/>
      <c r="D46" s="42"/>
      <c r="E46" s="149"/>
      <c r="F46" s="148"/>
      <c r="G46" s="148"/>
      <c r="H46" s="148"/>
      <c r="I46" s="146"/>
      <c r="J46" s="56"/>
      <c r="K46" s="56"/>
      <c r="L46" s="56"/>
      <c r="M46" s="56"/>
      <c r="N46" s="56"/>
      <c r="O46" s="56"/>
      <c r="P46" s="56"/>
      <c r="Q46" s="56"/>
      <c r="R46" s="56"/>
      <c r="S46" s="56"/>
      <c r="T46" s="56"/>
      <c r="U46" s="56"/>
      <c r="V46" s="56"/>
      <c r="W46" s="56"/>
      <c r="X46" s="56"/>
      <c r="Y46" s="56"/>
      <c r="Z46" s="56"/>
    </row>
    <row r="47" spans="1:26" ht="31.5" customHeight="1">
      <c r="A47" s="41" t="s">
        <v>119</v>
      </c>
      <c r="B47" s="154"/>
      <c r="C47" s="146"/>
      <c r="D47" s="42"/>
      <c r="E47" s="149"/>
      <c r="F47" s="148"/>
      <c r="G47" s="148"/>
      <c r="H47" s="148"/>
      <c r="I47" s="146"/>
      <c r="J47" s="56"/>
      <c r="K47" s="56"/>
      <c r="L47" s="56"/>
      <c r="M47" s="56"/>
      <c r="N47" s="56"/>
      <c r="O47" s="56"/>
      <c r="P47" s="56"/>
      <c r="Q47" s="56"/>
      <c r="R47" s="56"/>
      <c r="S47" s="56"/>
      <c r="T47" s="56"/>
      <c r="U47" s="56"/>
      <c r="V47" s="56"/>
      <c r="W47" s="56"/>
      <c r="X47" s="56"/>
      <c r="Y47" s="56"/>
      <c r="Z47" s="56"/>
    </row>
    <row r="48" spans="1:26" ht="31.5" customHeight="1">
      <c r="A48" s="41" t="s">
        <v>120</v>
      </c>
      <c r="B48" s="154"/>
      <c r="C48" s="146"/>
      <c r="D48" s="42"/>
      <c r="E48" s="149"/>
      <c r="F48" s="148"/>
      <c r="G48" s="148"/>
      <c r="H48" s="148"/>
      <c r="I48" s="146"/>
      <c r="J48" s="56"/>
      <c r="K48" s="56"/>
      <c r="L48" s="56"/>
      <c r="M48" s="56"/>
      <c r="N48" s="56"/>
      <c r="O48" s="56"/>
      <c r="P48" s="56"/>
      <c r="Q48" s="56"/>
      <c r="R48" s="56"/>
      <c r="S48" s="56"/>
      <c r="T48" s="56"/>
      <c r="U48" s="56"/>
      <c r="V48" s="56"/>
      <c r="W48" s="56"/>
      <c r="X48" s="56"/>
      <c r="Y48" s="56"/>
      <c r="Z48" s="56"/>
    </row>
    <row r="49" spans="1:26" ht="31.5" customHeight="1">
      <c r="A49" s="41" t="s">
        <v>121</v>
      </c>
      <c r="B49" s="154"/>
      <c r="C49" s="146"/>
      <c r="D49" s="42"/>
      <c r="E49" s="149"/>
      <c r="F49" s="148"/>
      <c r="G49" s="148"/>
      <c r="H49" s="148"/>
      <c r="I49" s="146"/>
      <c r="J49" s="56"/>
      <c r="K49" s="56"/>
      <c r="L49" s="56"/>
      <c r="M49" s="56"/>
      <c r="N49" s="56"/>
      <c r="O49" s="56"/>
      <c r="P49" s="56"/>
      <c r="Q49" s="56"/>
      <c r="R49" s="56"/>
      <c r="S49" s="56"/>
      <c r="T49" s="56"/>
      <c r="U49" s="56"/>
      <c r="V49" s="56"/>
      <c r="W49" s="56"/>
      <c r="X49" s="56"/>
      <c r="Y49" s="56"/>
      <c r="Z49" s="56"/>
    </row>
    <row r="50" spans="1:26" ht="48.75" customHeight="1">
      <c r="A50" s="41" t="s">
        <v>122</v>
      </c>
      <c r="B50" s="154"/>
      <c r="C50" s="146"/>
      <c r="D50" s="42"/>
      <c r="E50" s="149"/>
      <c r="F50" s="148"/>
      <c r="G50" s="148"/>
      <c r="H50" s="148"/>
      <c r="I50" s="146"/>
      <c r="J50" s="56"/>
      <c r="K50" s="56"/>
      <c r="L50" s="56"/>
      <c r="M50" s="56"/>
      <c r="N50" s="56"/>
      <c r="O50" s="56"/>
      <c r="P50" s="56"/>
      <c r="Q50" s="56"/>
      <c r="R50" s="56"/>
      <c r="S50" s="56"/>
      <c r="T50" s="56"/>
      <c r="U50" s="56"/>
      <c r="V50" s="56"/>
      <c r="W50" s="56"/>
      <c r="X50" s="56"/>
      <c r="Y50" s="56"/>
      <c r="Z50" s="56"/>
    </row>
    <row r="51" spans="1:26" ht="31.5" customHeight="1">
      <c r="A51" s="41" t="s">
        <v>123</v>
      </c>
      <c r="B51" s="154"/>
      <c r="C51" s="146"/>
      <c r="D51" s="42"/>
      <c r="E51" s="149"/>
      <c r="F51" s="148"/>
      <c r="G51" s="148"/>
      <c r="H51" s="148"/>
      <c r="I51" s="146"/>
      <c r="J51" s="56"/>
      <c r="K51" s="56"/>
      <c r="L51" s="56"/>
      <c r="M51" s="56"/>
      <c r="N51" s="56"/>
      <c r="O51" s="56"/>
      <c r="P51" s="56"/>
      <c r="Q51" s="56"/>
      <c r="R51" s="56"/>
      <c r="S51" s="56"/>
      <c r="T51" s="56"/>
      <c r="U51" s="56"/>
      <c r="V51" s="56"/>
      <c r="W51" s="56"/>
      <c r="X51" s="56"/>
      <c r="Y51" s="56"/>
      <c r="Z51" s="56"/>
    </row>
    <row r="52" spans="1:26" ht="31.5" customHeight="1">
      <c r="A52" s="47"/>
      <c r="B52" s="42"/>
      <c r="C52" s="42"/>
      <c r="D52" s="42"/>
      <c r="E52" s="42"/>
      <c r="F52" s="42"/>
      <c r="G52" s="42"/>
      <c r="H52" s="42"/>
      <c r="I52" s="42"/>
      <c r="J52" s="56"/>
      <c r="K52" s="56"/>
      <c r="L52" s="56"/>
      <c r="M52" s="56"/>
      <c r="N52" s="56"/>
      <c r="O52" s="56"/>
      <c r="P52" s="56"/>
      <c r="Q52" s="56"/>
      <c r="R52" s="56"/>
      <c r="S52" s="56"/>
      <c r="T52" s="56"/>
      <c r="U52" s="56"/>
      <c r="V52" s="56"/>
      <c r="W52" s="56"/>
      <c r="X52" s="56"/>
      <c r="Y52" s="56"/>
      <c r="Z52" s="56"/>
    </row>
    <row r="53" spans="1:26" ht="31.5" customHeight="1">
      <c r="A53" s="57" t="s">
        <v>124</v>
      </c>
      <c r="B53" s="58" t="s">
        <v>125</v>
      </c>
      <c r="C53" s="59">
        <f>SUM(B44:C51)</f>
        <v>0</v>
      </c>
      <c r="D53" s="42"/>
      <c r="E53" s="149"/>
      <c r="F53" s="148"/>
      <c r="G53" s="148"/>
      <c r="H53" s="148"/>
      <c r="I53" s="146"/>
      <c r="J53" s="56"/>
      <c r="K53" s="56"/>
      <c r="L53" s="56"/>
      <c r="M53" s="56"/>
      <c r="N53" s="56"/>
      <c r="O53" s="56"/>
      <c r="P53" s="56"/>
      <c r="Q53" s="56"/>
      <c r="R53" s="56"/>
      <c r="S53" s="56"/>
      <c r="T53" s="56"/>
      <c r="U53" s="56"/>
      <c r="V53" s="56"/>
      <c r="W53" s="56"/>
      <c r="X53" s="56"/>
      <c r="Y53" s="56"/>
      <c r="Z53" s="56"/>
    </row>
    <row r="54" spans="1:26" ht="31.5" customHeight="1">
      <c r="A54" s="47"/>
      <c r="B54" s="54"/>
      <c r="C54" s="54"/>
      <c r="D54" s="42"/>
      <c r="E54" s="42"/>
      <c r="F54" s="42"/>
      <c r="G54" s="42"/>
      <c r="H54" s="42"/>
      <c r="I54" s="42"/>
      <c r="J54" s="56"/>
      <c r="K54" s="56"/>
      <c r="L54" s="56"/>
      <c r="M54" s="56"/>
      <c r="N54" s="56"/>
      <c r="O54" s="56"/>
      <c r="P54" s="56"/>
      <c r="Q54" s="56"/>
      <c r="R54" s="56"/>
      <c r="S54" s="56"/>
      <c r="T54" s="56"/>
      <c r="U54" s="56"/>
      <c r="V54" s="56"/>
      <c r="W54" s="56"/>
      <c r="X54" s="56"/>
      <c r="Y54" s="56"/>
      <c r="Z54" s="56"/>
    </row>
    <row r="55" spans="1:26" ht="31.5" customHeight="1">
      <c r="A55" s="57" t="s">
        <v>126</v>
      </c>
      <c r="B55" s="58" t="s">
        <v>127</v>
      </c>
      <c r="C55" s="59">
        <f>C53*1.1</f>
        <v>0</v>
      </c>
      <c r="D55" s="42"/>
      <c r="E55" s="43" t="s">
        <v>128</v>
      </c>
      <c r="F55" s="44"/>
      <c r="G55" s="44"/>
      <c r="H55" s="44"/>
      <c r="I55" s="35"/>
      <c r="J55" s="56"/>
      <c r="K55" s="56"/>
      <c r="L55" s="56"/>
      <c r="M55" s="56"/>
      <c r="N55" s="56"/>
      <c r="O55" s="56"/>
      <c r="P55" s="56"/>
      <c r="Q55" s="56"/>
      <c r="R55" s="56"/>
      <c r="S55" s="56"/>
      <c r="T55" s="56"/>
      <c r="U55" s="56"/>
      <c r="V55" s="56"/>
      <c r="W55" s="56"/>
      <c r="X55" s="56"/>
      <c r="Y55" s="56"/>
      <c r="Z55" s="56"/>
    </row>
    <row r="56" spans="1:26" ht="15.75" customHeight="1">
      <c r="A56" s="60"/>
      <c r="B56" s="49"/>
      <c r="C56" s="49"/>
      <c r="D56" s="49"/>
      <c r="E56" s="49"/>
      <c r="F56" s="49"/>
      <c r="G56" s="49"/>
      <c r="H56" s="49"/>
      <c r="I56" s="49"/>
    </row>
    <row r="57" spans="1:26" ht="15.75" customHeight="1">
      <c r="A57" s="49"/>
      <c r="B57" s="49"/>
      <c r="C57" s="49"/>
      <c r="D57" s="49"/>
      <c r="E57" s="49"/>
      <c r="F57" s="49"/>
      <c r="G57" s="49"/>
      <c r="H57" s="49"/>
      <c r="I57" s="49"/>
    </row>
    <row r="58" spans="1:26" ht="31.5" customHeight="1">
      <c r="A58" s="150" t="s">
        <v>129</v>
      </c>
      <c r="B58" s="151"/>
      <c r="C58" s="151"/>
      <c r="D58" s="151"/>
      <c r="E58" s="151"/>
      <c r="F58" s="151"/>
      <c r="G58" s="151"/>
      <c r="H58" s="151"/>
      <c r="I58" s="151"/>
    </row>
    <row r="59" spans="1:26" ht="15.75" customHeight="1">
      <c r="A59" s="26"/>
      <c r="B59" s="26"/>
      <c r="C59" s="26"/>
      <c r="D59" s="26"/>
      <c r="E59" s="29" t="s">
        <v>86</v>
      </c>
      <c r="F59" s="26"/>
      <c r="G59" s="26"/>
      <c r="H59" s="26"/>
      <c r="I59" s="26"/>
    </row>
    <row r="60" spans="1:26" ht="31.5" customHeight="1">
      <c r="A60" s="152" t="s">
        <v>130</v>
      </c>
      <c r="B60" s="148"/>
      <c r="C60" s="146"/>
      <c r="D60" s="26"/>
      <c r="E60" s="149"/>
      <c r="F60" s="148"/>
      <c r="G60" s="148"/>
      <c r="H60" s="148"/>
      <c r="I60" s="146"/>
    </row>
    <row r="61" spans="1:26" ht="39.75" customHeight="1">
      <c r="A61" s="153" t="s">
        <v>131</v>
      </c>
      <c r="B61" s="148"/>
      <c r="C61" s="146"/>
      <c r="D61" s="26"/>
      <c r="E61" s="149"/>
      <c r="F61" s="148"/>
      <c r="G61" s="148"/>
      <c r="H61" s="148"/>
      <c r="I61" s="146"/>
    </row>
    <row r="62" spans="1:26" ht="54.75" customHeight="1">
      <c r="A62" s="147" t="s">
        <v>132</v>
      </c>
      <c r="B62" s="148"/>
      <c r="C62" s="146"/>
      <c r="D62" s="30"/>
      <c r="E62" s="149"/>
      <c r="F62" s="148"/>
      <c r="G62" s="148"/>
      <c r="H62" s="148"/>
      <c r="I62" s="146"/>
    </row>
    <row r="63" spans="1:26" ht="79.5" customHeight="1">
      <c r="A63" s="21"/>
      <c r="B63" s="21"/>
      <c r="C63" s="21"/>
      <c r="D63" s="30"/>
      <c r="E63" s="21"/>
      <c r="F63" s="21"/>
      <c r="G63" s="21"/>
      <c r="H63" s="21"/>
      <c r="I63" s="21"/>
    </row>
    <row r="64" spans="1:26" ht="79.5" customHeight="1">
      <c r="A64" s="21"/>
      <c r="B64" s="21"/>
      <c r="C64" s="21"/>
      <c r="D64" s="30"/>
      <c r="E64" s="21"/>
      <c r="F64" s="21"/>
      <c r="G64" s="21"/>
      <c r="H64" s="21"/>
      <c r="I64" s="21"/>
    </row>
    <row r="65" spans="1:9" ht="79.5" customHeight="1">
      <c r="A65" s="21"/>
      <c r="B65" s="21"/>
      <c r="C65" s="21"/>
      <c r="D65" s="30"/>
      <c r="E65" s="21"/>
      <c r="F65" s="21"/>
      <c r="G65" s="21"/>
      <c r="H65" s="21"/>
      <c r="I65" s="21"/>
    </row>
    <row r="66" spans="1:9" ht="79.5" customHeight="1">
      <c r="A66" s="21"/>
      <c r="B66" s="21"/>
      <c r="C66" s="21"/>
      <c r="D66" s="30"/>
      <c r="E66" s="21"/>
      <c r="F66" s="21"/>
      <c r="G66" s="21"/>
      <c r="H66" s="21"/>
      <c r="I66" s="21"/>
    </row>
    <row r="67" spans="1:9" ht="79.5" customHeight="1">
      <c r="A67" s="21"/>
      <c r="B67" s="21"/>
      <c r="C67" s="21"/>
      <c r="D67" s="30"/>
      <c r="E67" s="21"/>
      <c r="F67" s="21"/>
      <c r="G67" s="21"/>
      <c r="H67" s="21"/>
      <c r="I67" s="21"/>
    </row>
    <row r="68" spans="1:9" ht="15.75" customHeight="1"/>
    <row r="69" spans="1:9" ht="15.75" customHeight="1"/>
    <row r="70" spans="1:9" ht="15.75" customHeight="1"/>
    <row r="71" spans="1:9" ht="15.75" customHeight="1"/>
    <row r="72" spans="1:9" ht="15.75" customHeight="1"/>
    <row r="73" spans="1:9" ht="15.75" customHeight="1"/>
    <row r="74" spans="1:9" ht="15.75" customHeight="1"/>
    <row r="75" spans="1:9" ht="15.75" customHeight="1"/>
    <row r="76" spans="1:9" ht="15.75" customHeight="1"/>
    <row r="77" spans="1:9" ht="15.75" customHeight="1"/>
    <row r="78" spans="1:9" ht="15.75" customHeight="1"/>
    <row r="79" spans="1:9" ht="15.75" customHeight="1"/>
    <row r="80" spans="1:9"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3">
    <mergeCell ref="A1:I1"/>
    <mergeCell ref="A2:I2"/>
    <mergeCell ref="A18:I18"/>
    <mergeCell ref="E22:I22"/>
    <mergeCell ref="A26:I26"/>
    <mergeCell ref="B27:C27"/>
    <mergeCell ref="E30:I30"/>
    <mergeCell ref="B45:C45"/>
    <mergeCell ref="B46:C46"/>
    <mergeCell ref="B47:C47"/>
    <mergeCell ref="A42:I42"/>
    <mergeCell ref="E44:I44"/>
    <mergeCell ref="B49:C49"/>
    <mergeCell ref="B50:C50"/>
    <mergeCell ref="B51:C51"/>
    <mergeCell ref="B28:C28"/>
    <mergeCell ref="B31:C31"/>
    <mergeCell ref="B36:C36"/>
    <mergeCell ref="B37:C37"/>
    <mergeCell ref="B39:C39"/>
    <mergeCell ref="B40:C40"/>
    <mergeCell ref="B44:C44"/>
    <mergeCell ref="A34:I34"/>
    <mergeCell ref="E36:I36"/>
    <mergeCell ref="E37:I37"/>
    <mergeCell ref="E39:I39"/>
    <mergeCell ref="E40:I40"/>
    <mergeCell ref="A62:C62"/>
    <mergeCell ref="E62:I62"/>
    <mergeCell ref="E45:I45"/>
    <mergeCell ref="E46:I46"/>
    <mergeCell ref="E47:I47"/>
    <mergeCell ref="E48:I48"/>
    <mergeCell ref="E49:I49"/>
    <mergeCell ref="E50:I50"/>
    <mergeCell ref="E51:I51"/>
    <mergeCell ref="E53:I53"/>
    <mergeCell ref="A58:I58"/>
    <mergeCell ref="A60:C60"/>
    <mergeCell ref="E60:I60"/>
    <mergeCell ref="A61:C61"/>
    <mergeCell ref="E61:I61"/>
    <mergeCell ref="B48:C4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zoomScale="80" zoomScaleNormal="80" workbookViewId="0"/>
  </sheetViews>
  <sheetFormatPr defaultColWidth="14.42578125" defaultRowHeight="15" customHeight="1"/>
  <cols>
    <col min="1" max="1" width="15.28515625" customWidth="1"/>
    <col min="2" max="2" width="22" customWidth="1"/>
    <col min="3" max="3" width="21.85546875" customWidth="1"/>
    <col min="4" max="4" width="21.7109375" customWidth="1"/>
    <col min="5" max="5" width="30.85546875" customWidth="1"/>
    <col min="6" max="6" width="28.85546875" customWidth="1"/>
    <col min="7" max="7" width="32" customWidth="1"/>
    <col min="8" max="8" width="32.7109375" customWidth="1"/>
    <col min="9" max="9" width="14.85546875" customWidth="1"/>
    <col min="10" max="10" width="21.7109375" customWidth="1"/>
  </cols>
  <sheetData>
    <row r="1" spans="1:26" ht="31.5" customHeight="1">
      <c r="A1" s="9" t="s">
        <v>133</v>
      </c>
      <c r="B1" s="11"/>
      <c r="C1" s="11"/>
      <c r="D1" s="11"/>
      <c r="E1" s="61"/>
      <c r="F1" s="62"/>
      <c r="G1" s="62"/>
      <c r="H1" s="62"/>
      <c r="I1" s="62"/>
      <c r="J1" s="62"/>
    </row>
    <row r="2" spans="1:26" ht="31.5" customHeight="1">
      <c r="A2" s="63" t="s">
        <v>134</v>
      </c>
      <c r="B2" s="64"/>
      <c r="C2" s="65"/>
      <c r="D2" s="65"/>
      <c r="E2" s="65"/>
      <c r="F2" s="65"/>
      <c r="G2" s="65"/>
      <c r="H2" s="65"/>
      <c r="I2" s="65"/>
      <c r="J2" s="65"/>
    </row>
    <row r="3" spans="1:26" ht="15.75">
      <c r="A3" s="23" t="s">
        <v>135</v>
      </c>
      <c r="B3" s="23"/>
      <c r="C3" s="23"/>
      <c r="D3" s="23"/>
      <c r="E3" s="23"/>
      <c r="F3" s="23"/>
      <c r="G3" s="23"/>
      <c r="H3" s="23"/>
      <c r="I3" s="23"/>
      <c r="J3" s="23"/>
    </row>
    <row r="4" spans="1:26" ht="15.75">
      <c r="A4" s="23" t="s">
        <v>136</v>
      </c>
      <c r="B4" s="23"/>
      <c r="C4" s="23"/>
      <c r="D4" s="23"/>
      <c r="E4" s="23"/>
      <c r="F4" s="23"/>
      <c r="G4" s="23"/>
      <c r="H4" s="23"/>
      <c r="I4" s="23"/>
      <c r="J4" s="23"/>
    </row>
    <row r="5" spans="1:26" ht="15.75">
      <c r="A5" s="26"/>
      <c r="B5" s="26"/>
      <c r="C5" s="26"/>
      <c r="D5" s="26"/>
      <c r="E5" s="26"/>
      <c r="F5" s="26"/>
      <c r="G5" s="26"/>
      <c r="H5" s="26"/>
      <c r="I5" s="26"/>
      <c r="J5" s="26"/>
    </row>
    <row r="6" spans="1:26" ht="31.5" customHeight="1">
      <c r="A6" s="150" t="s">
        <v>137</v>
      </c>
      <c r="B6" s="151"/>
      <c r="C6" s="151"/>
      <c r="D6" s="151"/>
      <c r="E6" s="151"/>
      <c r="F6" s="151"/>
      <c r="G6" s="151"/>
      <c r="H6" s="151"/>
      <c r="I6" s="151"/>
      <c r="J6" s="66"/>
    </row>
    <row r="7" spans="1:26" ht="15.75">
      <c r="A7" s="176" t="s">
        <v>138</v>
      </c>
      <c r="B7" s="171"/>
      <c r="C7" s="171"/>
      <c r="D7" s="171"/>
      <c r="E7" s="171"/>
      <c r="F7" s="171"/>
      <c r="G7" s="171"/>
      <c r="H7" s="171"/>
      <c r="I7" s="171"/>
      <c r="J7" s="171"/>
      <c r="K7" s="67"/>
      <c r="L7" s="67"/>
      <c r="M7" s="67"/>
      <c r="N7" s="67"/>
      <c r="O7" s="67"/>
      <c r="P7" s="67"/>
      <c r="Q7" s="67"/>
      <c r="R7" s="67"/>
      <c r="S7" s="67"/>
      <c r="T7" s="67"/>
      <c r="U7" s="67"/>
      <c r="V7" s="67"/>
      <c r="W7" s="67"/>
      <c r="X7" s="67"/>
      <c r="Y7" s="67"/>
      <c r="Z7" s="67"/>
    </row>
    <row r="8" spans="1:26" ht="15.75">
      <c r="A8" s="23" t="s">
        <v>139</v>
      </c>
      <c r="B8" s="23"/>
      <c r="C8" s="23"/>
      <c r="D8" s="23"/>
      <c r="E8" s="23"/>
      <c r="F8" s="68"/>
      <c r="G8" s="68"/>
      <c r="H8" s="68"/>
      <c r="I8" s="68"/>
      <c r="J8" s="68"/>
    </row>
    <row r="9" spans="1:26">
      <c r="A9" s="177" t="s">
        <v>140</v>
      </c>
      <c r="B9" s="151"/>
      <c r="C9" s="151"/>
      <c r="D9" s="151"/>
      <c r="E9" s="151"/>
      <c r="F9" s="151"/>
      <c r="G9" s="151"/>
      <c r="H9" s="151"/>
      <c r="I9" s="151"/>
      <c r="J9" s="151"/>
      <c r="K9" s="67"/>
      <c r="L9" s="67"/>
      <c r="M9" s="67"/>
      <c r="N9" s="67"/>
      <c r="O9" s="67"/>
      <c r="P9" s="67"/>
      <c r="Q9" s="67"/>
      <c r="R9" s="67"/>
      <c r="S9" s="67"/>
      <c r="T9" s="67"/>
      <c r="U9" s="67"/>
      <c r="V9" s="67"/>
      <c r="W9" s="67"/>
      <c r="X9" s="67"/>
      <c r="Y9" s="67"/>
      <c r="Z9" s="67"/>
    </row>
    <row r="10" spans="1:26" ht="15.75">
      <c r="A10" s="69"/>
      <c r="B10" s="69"/>
      <c r="C10" s="69"/>
      <c r="D10" s="69"/>
      <c r="E10" s="69"/>
      <c r="F10" s="68"/>
      <c r="G10" s="68"/>
      <c r="H10" s="68"/>
      <c r="I10" s="68"/>
      <c r="J10" s="68"/>
    </row>
    <row r="11" spans="1:26" ht="15.75">
      <c r="A11" s="70" t="s">
        <v>141</v>
      </c>
      <c r="B11" s="71" t="s">
        <v>142</v>
      </c>
      <c r="C11" s="72" t="s">
        <v>143</v>
      </c>
      <c r="D11" s="72" t="s">
        <v>144</v>
      </c>
      <c r="E11" s="72" t="s">
        <v>145</v>
      </c>
      <c r="F11" s="72" t="s">
        <v>146</v>
      </c>
      <c r="G11" s="72" t="s">
        <v>147</v>
      </c>
      <c r="H11" s="72" t="s">
        <v>148</v>
      </c>
      <c r="I11" s="72" t="s">
        <v>149</v>
      </c>
      <c r="J11" s="72" t="s">
        <v>150</v>
      </c>
    </row>
    <row r="12" spans="1:26" ht="15.75">
      <c r="A12" s="73" t="s">
        <v>151</v>
      </c>
      <c r="B12" s="74" t="s">
        <v>152</v>
      </c>
      <c r="C12" s="16" t="s">
        <v>153</v>
      </c>
      <c r="D12" s="75"/>
      <c r="E12" s="16" t="s">
        <v>154</v>
      </c>
      <c r="F12" s="16" t="s">
        <v>155</v>
      </c>
      <c r="G12" s="16" t="s">
        <v>156</v>
      </c>
      <c r="H12" s="16" t="s">
        <v>157</v>
      </c>
      <c r="I12" s="16" t="s">
        <v>157</v>
      </c>
      <c r="J12" s="16" t="s">
        <v>158</v>
      </c>
    </row>
    <row r="13" spans="1:26" ht="15.75">
      <c r="A13" s="73" t="s">
        <v>159</v>
      </c>
      <c r="B13" s="74" t="s">
        <v>152</v>
      </c>
      <c r="C13" s="16" t="s">
        <v>160</v>
      </c>
      <c r="D13" s="75"/>
      <c r="E13" s="16" t="s">
        <v>154</v>
      </c>
      <c r="F13" s="16" t="s">
        <v>155</v>
      </c>
      <c r="G13" s="16" t="s">
        <v>156</v>
      </c>
      <c r="H13" s="16" t="s">
        <v>157</v>
      </c>
      <c r="I13" s="16" t="s">
        <v>157</v>
      </c>
      <c r="J13" s="16" t="s">
        <v>158</v>
      </c>
    </row>
    <row r="14" spans="1:26" ht="15.75">
      <c r="A14" s="73" t="s">
        <v>161</v>
      </c>
      <c r="B14" s="74" t="s">
        <v>152</v>
      </c>
      <c r="C14" s="16" t="s">
        <v>162</v>
      </c>
      <c r="D14" s="75"/>
      <c r="E14" s="16" t="s">
        <v>154</v>
      </c>
      <c r="F14" s="16" t="s">
        <v>155</v>
      </c>
      <c r="G14" s="16" t="s">
        <v>156</v>
      </c>
      <c r="H14" s="16" t="s">
        <v>157</v>
      </c>
      <c r="I14" s="16" t="s">
        <v>157</v>
      </c>
      <c r="J14" s="16" t="s">
        <v>163</v>
      </c>
    </row>
    <row r="15" spans="1:26" ht="15.75">
      <c r="A15" s="73" t="s">
        <v>164</v>
      </c>
      <c r="B15" s="74" t="s">
        <v>152</v>
      </c>
      <c r="C15" s="16" t="s">
        <v>165</v>
      </c>
      <c r="D15" s="75"/>
      <c r="E15" s="16" t="s">
        <v>166</v>
      </c>
      <c r="F15" s="16" t="s">
        <v>155</v>
      </c>
      <c r="G15" s="16" t="s">
        <v>167</v>
      </c>
      <c r="H15" s="16" t="s">
        <v>168</v>
      </c>
      <c r="I15" s="16" t="s">
        <v>169</v>
      </c>
      <c r="J15" s="16" t="s">
        <v>170</v>
      </c>
    </row>
    <row r="16" spans="1:26" ht="15.75">
      <c r="A16" s="73" t="s">
        <v>171</v>
      </c>
      <c r="B16" s="74" t="s">
        <v>152</v>
      </c>
      <c r="C16" s="16" t="s">
        <v>172</v>
      </c>
      <c r="D16" s="75"/>
      <c r="E16" s="16" t="s">
        <v>166</v>
      </c>
      <c r="F16" s="16" t="s">
        <v>155</v>
      </c>
      <c r="G16" s="16" t="s">
        <v>167</v>
      </c>
      <c r="H16" s="16" t="s">
        <v>168</v>
      </c>
      <c r="I16" s="16" t="s">
        <v>173</v>
      </c>
      <c r="J16" s="16" t="s">
        <v>170</v>
      </c>
    </row>
    <row r="17" spans="1:10" ht="15.75">
      <c r="A17" s="73" t="s">
        <v>174</v>
      </c>
      <c r="B17" s="74" t="s">
        <v>152</v>
      </c>
      <c r="C17" s="16" t="s">
        <v>175</v>
      </c>
      <c r="D17" s="75"/>
      <c r="E17" s="16" t="s">
        <v>166</v>
      </c>
      <c r="F17" s="16" t="s">
        <v>176</v>
      </c>
      <c r="G17" s="16" t="s">
        <v>177</v>
      </c>
      <c r="H17" s="16" t="s">
        <v>168</v>
      </c>
      <c r="I17" s="16" t="s">
        <v>178</v>
      </c>
      <c r="J17" s="16" t="s">
        <v>179</v>
      </c>
    </row>
    <row r="18" spans="1:10" ht="15.75">
      <c r="A18" s="73" t="s">
        <v>180</v>
      </c>
      <c r="B18" s="74" t="s">
        <v>152</v>
      </c>
      <c r="C18" s="16" t="s">
        <v>181</v>
      </c>
      <c r="D18" s="75"/>
      <c r="E18" s="16" t="s">
        <v>166</v>
      </c>
      <c r="F18" s="16"/>
      <c r="G18" s="16"/>
      <c r="H18" s="16"/>
      <c r="I18" s="16"/>
      <c r="J18" s="16"/>
    </row>
    <row r="19" spans="1:10" ht="15.75">
      <c r="A19" s="73" t="s">
        <v>182</v>
      </c>
      <c r="B19" s="74" t="s">
        <v>152</v>
      </c>
      <c r="C19" s="16" t="s">
        <v>183</v>
      </c>
      <c r="D19" s="75"/>
      <c r="E19" s="16" t="s">
        <v>166</v>
      </c>
      <c r="F19" s="16"/>
      <c r="G19" s="16"/>
      <c r="H19" s="16"/>
      <c r="I19" s="16"/>
      <c r="J19" s="16"/>
    </row>
    <row r="20" spans="1:10" ht="15.75">
      <c r="A20" s="73" t="s">
        <v>184</v>
      </c>
      <c r="B20" s="74" t="s">
        <v>152</v>
      </c>
      <c r="C20" s="16" t="s">
        <v>185</v>
      </c>
      <c r="D20" s="75"/>
      <c r="E20" s="16" t="s">
        <v>166</v>
      </c>
      <c r="F20" s="16"/>
      <c r="G20" s="16"/>
      <c r="H20" s="16"/>
      <c r="I20" s="16"/>
      <c r="J20" s="16"/>
    </row>
    <row r="21" spans="1:10" ht="15.75" customHeight="1">
      <c r="A21" s="73" t="s">
        <v>186</v>
      </c>
      <c r="B21" s="74" t="s">
        <v>152</v>
      </c>
      <c r="C21" s="16" t="s">
        <v>187</v>
      </c>
      <c r="D21" s="75"/>
      <c r="E21" s="16" t="s">
        <v>166</v>
      </c>
      <c r="F21" s="16"/>
      <c r="G21" s="16"/>
      <c r="H21" s="16"/>
      <c r="I21" s="16"/>
      <c r="J21" s="16"/>
    </row>
    <row r="22" spans="1:10" ht="18" customHeight="1">
      <c r="A22" s="76"/>
      <c r="B22" s="76"/>
      <c r="C22" s="76"/>
      <c r="D22" s="77"/>
      <c r="E22" s="76"/>
      <c r="F22" s="76"/>
      <c r="G22" s="76"/>
      <c r="H22" s="76"/>
      <c r="I22" s="76"/>
      <c r="J22" s="76"/>
    </row>
    <row r="23" spans="1:10" ht="31.5" customHeight="1">
      <c r="A23" s="150" t="s">
        <v>188</v>
      </c>
      <c r="B23" s="151"/>
      <c r="C23" s="151"/>
      <c r="D23" s="151"/>
      <c r="E23" s="151"/>
      <c r="F23" s="151"/>
      <c r="G23" s="151"/>
      <c r="H23" s="151"/>
      <c r="I23" s="151"/>
      <c r="J23" s="66"/>
    </row>
    <row r="24" spans="1:10" ht="17.25" customHeight="1">
      <c r="A24" s="50"/>
      <c r="B24" s="39"/>
      <c r="C24" s="39"/>
      <c r="D24" s="39"/>
      <c r="E24" s="39"/>
      <c r="F24" s="39"/>
      <c r="G24" s="39"/>
      <c r="H24" s="78"/>
      <c r="I24" s="78"/>
      <c r="J24" s="78"/>
    </row>
    <row r="25" spans="1:10" ht="50.25" customHeight="1">
      <c r="A25" s="50"/>
      <c r="B25" s="178" t="s">
        <v>312</v>
      </c>
      <c r="C25" s="148"/>
      <c r="D25" s="148"/>
      <c r="E25" s="148"/>
      <c r="F25" s="146"/>
      <c r="G25" s="39"/>
      <c r="H25" s="78"/>
      <c r="I25" s="78"/>
      <c r="J25" s="78"/>
    </row>
    <row r="26" spans="1:10" ht="27" customHeight="1">
      <c r="A26" s="50"/>
      <c r="B26" s="79" t="s">
        <v>189</v>
      </c>
      <c r="C26" s="80" t="s">
        <v>190</v>
      </c>
      <c r="D26" s="80" t="s">
        <v>191</v>
      </c>
      <c r="E26" s="80" t="s">
        <v>192</v>
      </c>
      <c r="F26" s="80" t="s">
        <v>193</v>
      </c>
      <c r="I26" s="78"/>
      <c r="J26" s="78"/>
    </row>
    <row r="27" spans="1:10" ht="27" customHeight="1">
      <c r="A27" s="50"/>
      <c r="B27" s="81" t="s">
        <v>194</v>
      </c>
      <c r="C27" s="81"/>
      <c r="D27" s="81"/>
      <c r="E27" s="81"/>
      <c r="F27" s="81"/>
      <c r="I27" s="78"/>
      <c r="J27" s="78"/>
    </row>
    <row r="28" spans="1:10" ht="27" customHeight="1">
      <c r="A28" s="50"/>
      <c r="B28" s="81" t="s">
        <v>195</v>
      </c>
      <c r="C28" s="81"/>
      <c r="D28" s="81"/>
      <c r="E28" s="81"/>
      <c r="F28" s="81"/>
      <c r="I28" s="78"/>
      <c r="J28" s="78"/>
    </row>
    <row r="29" spans="1:10" ht="27" customHeight="1">
      <c r="A29" s="50"/>
      <c r="B29" s="81" t="s">
        <v>196</v>
      </c>
      <c r="C29" s="81"/>
      <c r="D29" s="81"/>
      <c r="E29" s="81"/>
      <c r="F29" s="81"/>
      <c r="I29" s="78"/>
      <c r="J29" s="78"/>
    </row>
    <row r="30" spans="1:10" ht="27" customHeight="1">
      <c r="A30" s="50"/>
      <c r="B30" s="81" t="s">
        <v>197</v>
      </c>
      <c r="C30" s="81"/>
      <c r="D30" s="81"/>
      <c r="E30" s="81"/>
      <c r="F30" s="81"/>
      <c r="I30" s="78"/>
      <c r="J30" s="78"/>
    </row>
    <row r="31" spans="1:10" ht="27" customHeight="1">
      <c r="A31" s="50"/>
      <c r="B31" s="81" t="s">
        <v>198</v>
      </c>
      <c r="C31" s="81"/>
      <c r="D31" s="81"/>
      <c r="E31" s="81"/>
      <c r="F31" s="81"/>
      <c r="I31" s="78"/>
      <c r="J31" s="78"/>
    </row>
    <row r="32" spans="1:10" ht="27" customHeight="1">
      <c r="A32" s="50"/>
      <c r="B32" s="81" t="s">
        <v>199</v>
      </c>
      <c r="C32" s="81"/>
      <c r="D32" s="81"/>
      <c r="E32" s="81"/>
      <c r="F32" s="81"/>
      <c r="I32" s="78"/>
      <c r="J32" s="78"/>
    </row>
    <row r="33" spans="1:10" ht="27" customHeight="1">
      <c r="A33" s="50"/>
      <c r="B33" s="81" t="s">
        <v>200</v>
      </c>
      <c r="C33" s="81"/>
      <c r="D33" s="81"/>
      <c r="E33" s="81"/>
      <c r="F33" s="81"/>
      <c r="I33" s="78"/>
      <c r="J33" s="78"/>
    </row>
    <row r="34" spans="1:10" ht="27" customHeight="1">
      <c r="A34" s="50"/>
      <c r="B34" s="81" t="s">
        <v>201</v>
      </c>
      <c r="C34" s="81"/>
      <c r="D34" s="81"/>
      <c r="E34" s="81"/>
      <c r="F34" s="81"/>
      <c r="I34" s="78"/>
      <c r="J34" s="78"/>
    </row>
    <row r="35" spans="1:10" ht="27" customHeight="1">
      <c r="A35" s="50"/>
      <c r="B35" s="81" t="s">
        <v>202</v>
      </c>
      <c r="C35" s="81"/>
      <c r="D35" s="81"/>
      <c r="E35" s="81"/>
      <c r="F35" s="81"/>
      <c r="I35" s="78"/>
      <c r="J35" s="78"/>
    </row>
    <row r="36" spans="1:10" ht="15.75" customHeight="1">
      <c r="A36" s="50"/>
      <c r="B36" s="39"/>
      <c r="C36" s="39"/>
      <c r="D36" s="39"/>
      <c r="E36" s="39"/>
      <c r="F36" s="39"/>
      <c r="G36" s="39"/>
      <c r="H36" s="78"/>
      <c r="I36" s="78"/>
      <c r="J36" s="78"/>
    </row>
    <row r="37" spans="1:10" ht="39.75" customHeight="1">
      <c r="A37" s="50"/>
      <c r="B37" s="178" t="s">
        <v>203</v>
      </c>
      <c r="C37" s="148"/>
      <c r="D37" s="148"/>
      <c r="E37" s="148"/>
      <c r="F37" s="146"/>
      <c r="G37" s="39"/>
    </row>
    <row r="38" spans="1:10" ht="33.75" customHeight="1">
      <c r="A38" s="42"/>
      <c r="B38" s="79" t="s">
        <v>204</v>
      </c>
      <c r="C38" s="80" t="s">
        <v>190</v>
      </c>
      <c r="D38" s="80" t="s">
        <v>191</v>
      </c>
      <c r="E38" s="80" t="s">
        <v>192</v>
      </c>
      <c r="F38" s="80" t="s">
        <v>193</v>
      </c>
    </row>
    <row r="39" spans="1:10" ht="33.75" customHeight="1">
      <c r="A39" s="42"/>
      <c r="B39" s="82" t="s">
        <v>205</v>
      </c>
      <c r="C39" s="83"/>
      <c r="D39" s="83"/>
      <c r="E39" s="83"/>
      <c r="F39" s="83"/>
      <c r="G39" s="84"/>
      <c r="H39" s="84"/>
      <c r="I39" s="42"/>
      <c r="J39" s="42"/>
    </row>
    <row r="40" spans="1:10" ht="33.75" customHeight="1">
      <c r="A40" s="42"/>
      <c r="B40" s="85" t="s">
        <v>206</v>
      </c>
      <c r="C40" s="83"/>
      <c r="D40" s="83"/>
      <c r="E40" s="83"/>
      <c r="F40" s="83"/>
      <c r="G40" s="84"/>
      <c r="H40" s="84"/>
      <c r="I40" s="42"/>
      <c r="J40" s="42"/>
    </row>
    <row r="41" spans="1:10" ht="33.75" customHeight="1">
      <c r="A41" s="42"/>
      <c r="B41" s="81" t="s">
        <v>197</v>
      </c>
      <c r="C41" s="83"/>
      <c r="D41" s="83"/>
      <c r="E41" s="83"/>
      <c r="F41" s="83"/>
      <c r="G41" s="84"/>
      <c r="H41" s="84"/>
      <c r="I41" s="42"/>
      <c r="J41" s="42"/>
    </row>
    <row r="42" spans="1:10" ht="33.75" customHeight="1">
      <c r="A42" s="42"/>
      <c r="B42" s="82" t="s">
        <v>207</v>
      </c>
      <c r="C42" s="83"/>
      <c r="D42" s="83"/>
      <c r="E42" s="83"/>
      <c r="F42" s="83"/>
      <c r="G42" s="84"/>
      <c r="H42" s="84"/>
      <c r="I42" s="42"/>
      <c r="J42" s="42"/>
    </row>
    <row r="43" spans="1:10" ht="33.75" customHeight="1">
      <c r="A43" s="42"/>
      <c r="B43" s="82" t="s">
        <v>208</v>
      </c>
      <c r="C43" s="83"/>
      <c r="D43" s="83"/>
      <c r="E43" s="83"/>
      <c r="F43" s="83"/>
      <c r="G43" s="84"/>
      <c r="H43" s="84"/>
      <c r="I43" s="42"/>
      <c r="J43" s="42"/>
    </row>
    <row r="44" spans="1:10" ht="33.75" customHeight="1">
      <c r="A44" s="42"/>
      <c r="B44" s="82" t="s">
        <v>209</v>
      </c>
      <c r="C44" s="86"/>
      <c r="D44" s="86"/>
      <c r="E44" s="86"/>
      <c r="F44" s="86"/>
      <c r="G44" s="87"/>
      <c r="H44" s="87"/>
      <c r="I44" s="42"/>
      <c r="J44" s="42"/>
    </row>
    <row r="45" spans="1:10" ht="33.75" customHeight="1">
      <c r="A45" s="42"/>
      <c r="B45" s="82" t="s">
        <v>210</v>
      </c>
      <c r="C45" s="83"/>
      <c r="D45" s="83"/>
      <c r="E45" s="83"/>
      <c r="F45" s="83"/>
      <c r="G45" s="84"/>
      <c r="H45" s="84"/>
      <c r="I45" s="42"/>
      <c r="J45" s="42"/>
    </row>
    <row r="46" spans="1:10" ht="33.75" customHeight="1">
      <c r="A46" s="42"/>
      <c r="B46" s="82" t="s">
        <v>211</v>
      </c>
      <c r="C46" s="83"/>
      <c r="D46" s="83"/>
      <c r="E46" s="83"/>
      <c r="F46" s="83"/>
      <c r="G46" s="84"/>
      <c r="H46" s="84"/>
      <c r="I46" s="42"/>
      <c r="J46" s="42"/>
    </row>
    <row r="47" spans="1:10" ht="15.75" customHeight="1">
      <c r="A47" s="42"/>
      <c r="B47" s="82" t="s">
        <v>212</v>
      </c>
      <c r="C47" s="83"/>
      <c r="D47" s="83"/>
      <c r="E47" s="83"/>
      <c r="F47" s="83"/>
      <c r="G47" s="84"/>
      <c r="H47" s="84"/>
      <c r="I47" s="42"/>
      <c r="J47" s="42"/>
    </row>
    <row r="48" spans="1:10" ht="33.75" customHeight="1">
      <c r="A48" s="42"/>
      <c r="B48" s="82" t="s">
        <v>213</v>
      </c>
      <c r="C48" s="81"/>
      <c r="D48" s="81"/>
      <c r="E48" s="81"/>
      <c r="F48" s="81"/>
      <c r="G48" s="42"/>
      <c r="H48" s="42"/>
      <c r="I48" s="42"/>
      <c r="J48" s="42"/>
    </row>
    <row r="49" spans="1:10" ht="33.75" customHeight="1">
      <c r="A49" s="42"/>
      <c r="B49" s="82" t="s">
        <v>214</v>
      </c>
      <c r="C49" s="81"/>
      <c r="D49" s="81"/>
      <c r="E49" s="81"/>
      <c r="F49" s="81"/>
      <c r="G49" s="42"/>
      <c r="H49" s="42"/>
      <c r="I49" s="42"/>
      <c r="J49" s="42"/>
    </row>
    <row r="50" spans="1:10" ht="33.75" customHeight="1">
      <c r="A50" s="42"/>
      <c r="B50" s="82" t="s">
        <v>215</v>
      </c>
      <c r="C50" s="81"/>
      <c r="D50" s="81"/>
      <c r="E50" s="81"/>
      <c r="F50" s="81"/>
      <c r="G50" s="42"/>
      <c r="H50" s="42"/>
      <c r="I50" s="42"/>
      <c r="J50" s="42"/>
    </row>
    <row r="51" spans="1:10" ht="15.75" customHeight="1">
      <c r="A51" s="26"/>
      <c r="B51" s="26"/>
      <c r="C51" s="26"/>
      <c r="D51" s="26"/>
      <c r="E51" s="26"/>
      <c r="F51" s="26"/>
      <c r="G51" s="26"/>
      <c r="H51" s="26"/>
      <c r="I51" s="26"/>
      <c r="J51" s="26"/>
    </row>
    <row r="52" spans="1:10" ht="27" customHeight="1">
      <c r="A52" s="50"/>
      <c r="B52" s="88" t="s">
        <v>216</v>
      </c>
      <c r="C52" s="89"/>
      <c r="D52" s="89"/>
      <c r="E52" s="89"/>
      <c r="F52" s="90"/>
      <c r="G52" s="39"/>
      <c r="H52" s="39"/>
      <c r="I52" s="39"/>
      <c r="J52" s="39"/>
    </row>
    <row r="53" spans="1:10" ht="27" customHeight="1">
      <c r="A53" s="50"/>
      <c r="B53" s="91" t="s">
        <v>217</v>
      </c>
      <c r="C53" s="39"/>
      <c r="D53" s="39"/>
      <c r="E53" s="39"/>
      <c r="F53" s="92"/>
      <c r="G53" s="39"/>
      <c r="H53" s="39"/>
      <c r="I53" s="39"/>
      <c r="J53" s="39"/>
    </row>
    <row r="54" spans="1:10" ht="27" customHeight="1">
      <c r="A54" s="50"/>
      <c r="B54" s="91" t="s">
        <v>218</v>
      </c>
      <c r="C54" s="39"/>
      <c r="D54" s="39"/>
      <c r="E54" s="39"/>
      <c r="F54" s="92"/>
      <c r="G54" s="39"/>
      <c r="H54" s="39"/>
      <c r="I54" s="39"/>
      <c r="J54" s="39"/>
    </row>
    <row r="55" spans="1:10" ht="27" customHeight="1">
      <c r="A55" s="50"/>
      <c r="B55" s="91" t="s">
        <v>219</v>
      </c>
      <c r="C55" s="39"/>
      <c r="D55" s="39"/>
      <c r="E55" s="39"/>
      <c r="F55" s="92"/>
      <c r="G55" s="39"/>
      <c r="H55" s="39"/>
      <c r="I55" s="39"/>
      <c r="J55" s="39"/>
    </row>
    <row r="56" spans="1:10" ht="27" customHeight="1">
      <c r="A56" s="50"/>
      <c r="B56" s="93" t="s">
        <v>220</v>
      </c>
      <c r="C56" s="94"/>
      <c r="D56" s="94"/>
      <c r="E56" s="94"/>
      <c r="F56" s="95"/>
      <c r="G56" s="39"/>
      <c r="H56" s="39"/>
      <c r="I56" s="39"/>
      <c r="J56" s="39"/>
    </row>
    <row r="57" spans="1:10" ht="16.5" customHeight="1">
      <c r="A57" s="50"/>
      <c r="B57" s="39"/>
      <c r="C57" s="39"/>
      <c r="D57" s="39"/>
      <c r="E57" s="39"/>
      <c r="F57" s="39"/>
      <c r="G57" s="39"/>
      <c r="H57" s="39"/>
      <c r="I57" s="39"/>
      <c r="J57" s="39"/>
    </row>
    <row r="58" spans="1:10" ht="27" customHeight="1">
      <c r="B58" s="179" t="s">
        <v>221</v>
      </c>
      <c r="C58" s="148"/>
      <c r="D58" s="148"/>
      <c r="E58" s="148"/>
      <c r="F58" s="146"/>
      <c r="G58" s="39"/>
      <c r="H58" s="39"/>
      <c r="I58" s="39"/>
      <c r="J58" s="39"/>
    </row>
    <row r="59" spans="1:10" ht="23.25" customHeight="1">
      <c r="A59" s="26"/>
      <c r="B59" s="83" t="s">
        <v>222</v>
      </c>
      <c r="C59" s="37"/>
      <c r="D59" s="37"/>
      <c r="E59" s="96"/>
      <c r="F59" s="37"/>
      <c r="G59" s="26"/>
      <c r="H59" s="26"/>
      <c r="I59" s="26"/>
      <c r="J59" s="26"/>
    </row>
    <row r="60" spans="1:10" ht="16.5" customHeight="1">
      <c r="A60" s="50"/>
      <c r="B60" s="50"/>
      <c r="C60" s="39"/>
      <c r="D60" s="39"/>
      <c r="E60" s="39"/>
      <c r="F60" s="39"/>
      <c r="G60" s="39"/>
      <c r="H60" s="39"/>
      <c r="I60" s="39"/>
      <c r="J60" s="39"/>
    </row>
    <row r="61" spans="1:10" ht="27" customHeight="1">
      <c r="B61" s="164" t="s">
        <v>223</v>
      </c>
      <c r="C61" s="165"/>
      <c r="D61" s="165"/>
      <c r="E61" s="165"/>
      <c r="F61" s="166"/>
      <c r="G61" s="39"/>
      <c r="H61" s="39"/>
      <c r="I61" s="39"/>
      <c r="J61" s="39"/>
    </row>
    <row r="62" spans="1:10" ht="15.75" customHeight="1">
      <c r="A62" s="50"/>
      <c r="B62" s="167" t="s">
        <v>224</v>
      </c>
      <c r="C62" s="168"/>
      <c r="D62" s="168"/>
      <c r="E62" s="168"/>
      <c r="F62" s="169"/>
      <c r="G62" s="39"/>
      <c r="H62" s="39"/>
      <c r="I62" s="39"/>
      <c r="J62" s="39"/>
    </row>
    <row r="63" spans="1:10" ht="15.75" customHeight="1">
      <c r="A63" s="50"/>
      <c r="B63" s="170" t="s">
        <v>225</v>
      </c>
      <c r="C63" s="171"/>
      <c r="D63" s="171"/>
      <c r="E63" s="171"/>
      <c r="F63" s="172"/>
      <c r="G63" s="39"/>
      <c r="H63" s="39"/>
      <c r="I63" s="39"/>
      <c r="J63" s="39"/>
    </row>
    <row r="64" spans="1:10" ht="15.75" customHeight="1">
      <c r="A64" s="26"/>
      <c r="B64" s="173" t="s">
        <v>226</v>
      </c>
      <c r="C64" s="174"/>
      <c r="D64" s="174"/>
      <c r="E64" s="174"/>
      <c r="F64" s="175"/>
      <c r="G64" s="26"/>
      <c r="H64" s="26"/>
      <c r="I64" s="26"/>
      <c r="J64" s="26"/>
    </row>
    <row r="65" spans="1:10" ht="15.75" customHeight="1">
      <c r="A65" s="26"/>
      <c r="B65" s="26"/>
      <c r="C65" s="26"/>
      <c r="D65" s="26"/>
      <c r="E65" s="26"/>
      <c r="F65" s="26"/>
      <c r="G65" s="26"/>
      <c r="H65" s="26"/>
      <c r="I65" s="26"/>
      <c r="J65" s="26"/>
    </row>
    <row r="66" spans="1:10" ht="15.75" customHeight="1">
      <c r="A66" s="26"/>
      <c r="B66" s="26"/>
      <c r="C66" s="26"/>
      <c r="D66" s="26"/>
      <c r="E66" s="26"/>
      <c r="F66" s="26"/>
      <c r="G66" s="26"/>
      <c r="H66" s="26"/>
      <c r="I66" s="26"/>
      <c r="J66" s="26"/>
    </row>
    <row r="67" spans="1:10" ht="15.75" customHeight="1">
      <c r="A67" s="26"/>
      <c r="B67" s="26"/>
      <c r="C67" s="26"/>
      <c r="D67" s="26"/>
      <c r="E67" s="26"/>
      <c r="F67" s="26"/>
      <c r="G67" s="26"/>
      <c r="H67" s="26"/>
      <c r="I67" s="26"/>
      <c r="J67" s="26"/>
    </row>
    <row r="68" spans="1:10" ht="15.75" customHeight="1">
      <c r="A68" s="26"/>
      <c r="B68" s="26"/>
      <c r="C68" s="26"/>
      <c r="D68" s="26"/>
      <c r="E68" s="26"/>
      <c r="F68" s="26"/>
      <c r="G68" s="26"/>
      <c r="H68" s="26"/>
      <c r="I68" s="26"/>
      <c r="J68" s="26"/>
    </row>
    <row r="69" spans="1:10" ht="15.75" customHeight="1">
      <c r="A69" s="26"/>
      <c r="B69" s="26"/>
      <c r="C69" s="26"/>
      <c r="D69" s="26"/>
      <c r="E69" s="26"/>
      <c r="F69" s="26"/>
      <c r="G69" s="26"/>
      <c r="H69" s="26"/>
      <c r="I69" s="26"/>
      <c r="J69" s="26"/>
    </row>
    <row r="70" spans="1:10" ht="15.75" customHeight="1">
      <c r="A70" s="26"/>
      <c r="B70" s="26"/>
      <c r="C70" s="26"/>
      <c r="D70" s="26"/>
      <c r="E70" s="26"/>
      <c r="F70" s="26"/>
      <c r="G70" s="26"/>
      <c r="H70" s="26"/>
      <c r="I70" s="26"/>
      <c r="J70" s="26"/>
    </row>
    <row r="71" spans="1:10" ht="15.75" customHeight="1">
      <c r="A71" s="26"/>
      <c r="B71" s="26"/>
      <c r="C71" s="26"/>
      <c r="D71" s="26"/>
      <c r="E71" s="26"/>
      <c r="F71" s="26"/>
      <c r="G71" s="26"/>
      <c r="H71" s="26"/>
      <c r="I71" s="26"/>
      <c r="J71" s="26"/>
    </row>
    <row r="72" spans="1:10" ht="15.75" customHeight="1"/>
    <row r="73" spans="1:10" ht="15.75" customHeight="1"/>
    <row r="74" spans="1:10" ht="15.75" customHeight="1"/>
    <row r="75" spans="1:10" ht="15.75" customHeight="1"/>
    <row r="76" spans="1:10" ht="15.75" customHeight="1"/>
    <row r="77" spans="1:10" ht="15.75" customHeight="1"/>
    <row r="78" spans="1:10" ht="15.75" customHeight="1"/>
    <row r="79" spans="1:10" ht="15.75" customHeight="1"/>
    <row r="80" spans="1:1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61:F61"/>
    <mergeCell ref="B62:F62"/>
    <mergeCell ref="B63:F63"/>
    <mergeCell ref="B64:F64"/>
    <mergeCell ref="A6:I6"/>
    <mergeCell ref="A7:J7"/>
    <mergeCell ref="A9:J9"/>
    <mergeCell ref="A23:I23"/>
    <mergeCell ref="B25:F25"/>
    <mergeCell ref="B37:F37"/>
    <mergeCell ref="B58:F58"/>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C975"/>
  <sheetViews>
    <sheetView zoomScale="70" zoomScaleNormal="70" workbookViewId="0">
      <selection sqref="A1:H1"/>
    </sheetView>
  </sheetViews>
  <sheetFormatPr defaultColWidth="14.42578125" defaultRowHeight="15" customHeight="1"/>
  <cols>
    <col min="1" max="1" width="21" customWidth="1"/>
    <col min="2" max="2" width="23.140625" customWidth="1"/>
    <col min="3" max="3" width="22.85546875" customWidth="1"/>
    <col min="4" max="4" width="23.5703125" customWidth="1"/>
    <col min="5" max="5" width="17.5703125" customWidth="1"/>
    <col min="6" max="6" width="25" customWidth="1"/>
    <col min="7" max="7" width="25.28515625" customWidth="1"/>
    <col min="8" max="8" width="26" customWidth="1"/>
  </cols>
  <sheetData>
    <row r="1" spans="1:29" ht="26.25">
      <c r="A1" s="180" t="s">
        <v>227</v>
      </c>
      <c r="B1" s="181"/>
      <c r="C1" s="181"/>
      <c r="D1" s="181"/>
      <c r="E1" s="181"/>
      <c r="F1" s="181"/>
      <c r="G1" s="181"/>
      <c r="H1" s="182"/>
      <c r="I1" s="97"/>
      <c r="J1" s="97"/>
      <c r="K1" s="97"/>
      <c r="L1" s="97"/>
      <c r="M1" s="97"/>
      <c r="N1" s="97"/>
      <c r="O1" s="97"/>
      <c r="P1" s="97"/>
      <c r="Q1" s="97"/>
      <c r="R1" s="97"/>
      <c r="S1" s="97"/>
      <c r="T1" s="97"/>
      <c r="U1" s="97"/>
      <c r="V1" s="97"/>
      <c r="W1" s="97"/>
      <c r="X1" s="97"/>
      <c r="Y1" s="97"/>
      <c r="Z1" s="97"/>
      <c r="AA1" s="97"/>
      <c r="AB1" s="97"/>
      <c r="AC1" s="97"/>
    </row>
    <row r="2" spans="1:29">
      <c r="A2" s="183" t="s">
        <v>228</v>
      </c>
      <c r="B2" s="184"/>
      <c r="C2" s="184"/>
      <c r="D2" s="184"/>
      <c r="E2" s="184"/>
      <c r="F2" s="184"/>
      <c r="G2" s="184"/>
      <c r="H2" s="185"/>
      <c r="I2" s="97"/>
      <c r="J2" s="97"/>
      <c r="K2" s="97"/>
      <c r="L2" s="97"/>
      <c r="M2" s="97"/>
      <c r="N2" s="97"/>
      <c r="O2" s="97"/>
      <c r="P2" s="97"/>
      <c r="Q2" s="97"/>
      <c r="R2" s="97"/>
      <c r="S2" s="97"/>
      <c r="T2" s="97"/>
      <c r="U2" s="97"/>
      <c r="V2" s="97"/>
      <c r="W2" s="97"/>
      <c r="X2" s="97"/>
      <c r="Y2" s="97"/>
      <c r="Z2" s="97"/>
      <c r="AA2" s="97"/>
      <c r="AB2" s="97"/>
      <c r="AC2" s="97"/>
    </row>
    <row r="3" spans="1:29">
      <c r="A3" s="186"/>
      <c r="B3" s="171"/>
      <c r="C3" s="171"/>
      <c r="D3" s="171"/>
      <c r="E3" s="171"/>
      <c r="F3" s="171"/>
      <c r="G3" s="171"/>
      <c r="H3" s="187"/>
      <c r="I3" s="97"/>
      <c r="J3" s="97"/>
      <c r="K3" s="97"/>
      <c r="L3" s="97"/>
      <c r="M3" s="97"/>
      <c r="N3" s="97"/>
      <c r="O3" s="97"/>
      <c r="P3" s="97"/>
      <c r="Q3" s="97"/>
      <c r="R3" s="97"/>
      <c r="S3" s="97"/>
      <c r="T3" s="97"/>
      <c r="U3" s="97"/>
      <c r="V3" s="97"/>
      <c r="W3" s="97"/>
      <c r="X3" s="97"/>
      <c r="Y3" s="97"/>
      <c r="Z3" s="97"/>
      <c r="AA3" s="97"/>
      <c r="AB3" s="97"/>
      <c r="AC3" s="97"/>
    </row>
    <row r="4" spans="1:29">
      <c r="A4" s="186"/>
      <c r="B4" s="171"/>
      <c r="C4" s="171"/>
      <c r="D4" s="171"/>
      <c r="E4" s="171"/>
      <c r="F4" s="171"/>
      <c r="G4" s="171"/>
      <c r="H4" s="187"/>
      <c r="I4" s="97"/>
      <c r="J4" s="97"/>
      <c r="K4" s="97"/>
      <c r="L4" s="97"/>
      <c r="M4" s="97"/>
      <c r="N4" s="97"/>
      <c r="O4" s="97"/>
      <c r="P4" s="97"/>
      <c r="Q4" s="97"/>
      <c r="R4" s="97"/>
      <c r="S4" s="97"/>
      <c r="T4" s="97"/>
      <c r="U4" s="97"/>
      <c r="V4" s="97"/>
      <c r="W4" s="97"/>
      <c r="X4" s="97"/>
      <c r="Y4" s="97"/>
      <c r="Z4" s="97"/>
      <c r="AA4" s="97"/>
      <c r="AB4" s="97"/>
      <c r="AC4" s="97"/>
    </row>
    <row r="5" spans="1:29">
      <c r="A5" s="186"/>
      <c r="B5" s="171"/>
      <c r="C5" s="171"/>
      <c r="D5" s="171"/>
      <c r="E5" s="171"/>
      <c r="F5" s="171"/>
      <c r="G5" s="171"/>
      <c r="H5" s="187"/>
      <c r="I5" s="97"/>
      <c r="J5" s="97"/>
      <c r="K5" s="97"/>
      <c r="L5" s="97"/>
      <c r="M5" s="97"/>
      <c r="N5" s="97"/>
      <c r="O5" s="97"/>
      <c r="P5" s="97"/>
      <c r="Q5" s="97"/>
      <c r="R5" s="97"/>
      <c r="S5" s="97"/>
      <c r="T5" s="97"/>
      <c r="U5" s="97"/>
      <c r="V5" s="97"/>
      <c r="W5" s="97"/>
      <c r="X5" s="97"/>
      <c r="Y5" s="97"/>
      <c r="Z5" s="97"/>
      <c r="AA5" s="97"/>
      <c r="AB5" s="97"/>
      <c r="AC5" s="97"/>
    </row>
    <row r="6" spans="1:29">
      <c r="A6" s="186"/>
      <c r="B6" s="171"/>
      <c r="C6" s="171"/>
      <c r="D6" s="171"/>
      <c r="E6" s="171"/>
      <c r="F6" s="171"/>
      <c r="G6" s="171"/>
      <c r="H6" s="187"/>
      <c r="I6" s="97"/>
      <c r="J6" s="97"/>
      <c r="K6" s="97"/>
      <c r="L6" s="97"/>
      <c r="M6" s="97"/>
      <c r="N6" s="97"/>
      <c r="O6" s="97"/>
      <c r="P6" s="97"/>
      <c r="Q6" s="97"/>
      <c r="R6" s="97"/>
      <c r="S6" s="97"/>
      <c r="T6" s="97"/>
      <c r="U6" s="97"/>
      <c r="V6" s="97"/>
      <c r="W6" s="97"/>
      <c r="X6" s="97"/>
      <c r="Y6" s="97"/>
      <c r="Z6" s="97"/>
      <c r="AA6" s="97"/>
      <c r="AB6" s="97"/>
      <c r="AC6" s="97"/>
    </row>
    <row r="7" spans="1:29">
      <c r="A7" s="186"/>
      <c r="B7" s="171"/>
      <c r="C7" s="171"/>
      <c r="D7" s="171"/>
      <c r="E7" s="171"/>
      <c r="F7" s="171"/>
      <c r="G7" s="171"/>
      <c r="H7" s="187"/>
      <c r="I7" s="97"/>
      <c r="J7" s="97"/>
      <c r="K7" s="97"/>
      <c r="L7" s="97"/>
      <c r="M7" s="97"/>
      <c r="N7" s="97"/>
      <c r="O7" s="97"/>
      <c r="P7" s="97"/>
      <c r="Q7" s="97"/>
      <c r="R7" s="97"/>
      <c r="S7" s="97"/>
      <c r="T7" s="97"/>
      <c r="U7" s="97"/>
      <c r="V7" s="97"/>
      <c r="W7" s="97"/>
      <c r="X7" s="97"/>
      <c r="Y7" s="97"/>
      <c r="Z7" s="97"/>
      <c r="AA7" s="97"/>
      <c r="AB7" s="97"/>
      <c r="AC7" s="97"/>
    </row>
    <row r="8" spans="1:29">
      <c r="A8" s="186"/>
      <c r="B8" s="171"/>
      <c r="C8" s="171"/>
      <c r="D8" s="171"/>
      <c r="E8" s="171"/>
      <c r="F8" s="171"/>
      <c r="G8" s="171"/>
      <c r="H8" s="187"/>
      <c r="I8" s="97"/>
      <c r="J8" s="97"/>
      <c r="K8" s="97"/>
      <c r="L8" s="97"/>
      <c r="M8" s="97"/>
      <c r="N8" s="97"/>
      <c r="O8" s="97"/>
      <c r="P8" s="97"/>
      <c r="Q8" s="97"/>
      <c r="R8" s="97"/>
      <c r="S8" s="97"/>
      <c r="T8" s="97"/>
      <c r="U8" s="97"/>
      <c r="V8" s="97"/>
      <c r="W8" s="97"/>
      <c r="X8" s="97"/>
      <c r="Y8" s="97"/>
      <c r="Z8" s="97"/>
      <c r="AA8" s="97"/>
      <c r="AB8" s="97"/>
      <c r="AC8" s="97"/>
    </row>
    <row r="9" spans="1:29">
      <c r="A9" s="186"/>
      <c r="B9" s="171"/>
      <c r="C9" s="171"/>
      <c r="D9" s="171"/>
      <c r="E9" s="171"/>
      <c r="F9" s="171"/>
      <c r="G9" s="171"/>
      <c r="H9" s="187"/>
      <c r="I9" s="97"/>
      <c r="J9" s="97"/>
      <c r="K9" s="97"/>
      <c r="L9" s="97"/>
      <c r="M9" s="97"/>
      <c r="N9" s="97"/>
      <c r="O9" s="97"/>
      <c r="P9" s="97"/>
      <c r="Q9" s="97"/>
      <c r="R9" s="97"/>
      <c r="S9" s="97"/>
      <c r="T9" s="97"/>
      <c r="U9" s="97"/>
      <c r="V9" s="97"/>
      <c r="W9" s="97"/>
      <c r="X9" s="97"/>
      <c r="Y9" s="97"/>
      <c r="Z9" s="97"/>
      <c r="AA9" s="97"/>
      <c r="AB9" s="97"/>
      <c r="AC9" s="97"/>
    </row>
    <row r="10" spans="1:29">
      <c r="A10" s="186"/>
      <c r="B10" s="171"/>
      <c r="C10" s="171"/>
      <c r="D10" s="171"/>
      <c r="E10" s="171"/>
      <c r="F10" s="171"/>
      <c r="G10" s="171"/>
      <c r="H10" s="187"/>
      <c r="I10" s="97"/>
      <c r="J10" s="97"/>
      <c r="K10" s="97"/>
      <c r="L10" s="97"/>
      <c r="M10" s="97"/>
      <c r="N10" s="97"/>
      <c r="O10" s="97"/>
      <c r="P10" s="97"/>
      <c r="Q10" s="97"/>
      <c r="R10" s="97"/>
      <c r="S10" s="97"/>
      <c r="T10" s="97"/>
      <c r="U10" s="97"/>
      <c r="V10" s="97"/>
      <c r="W10" s="97"/>
      <c r="X10" s="97"/>
      <c r="Y10" s="97"/>
      <c r="Z10" s="97"/>
      <c r="AA10" s="97"/>
      <c r="AB10" s="97"/>
      <c r="AC10" s="97"/>
    </row>
    <row r="11" spans="1:29" ht="93.75" customHeight="1">
      <c r="A11" s="188"/>
      <c r="B11" s="189"/>
      <c r="C11" s="189"/>
      <c r="D11" s="189"/>
      <c r="E11" s="189"/>
      <c r="F11" s="189"/>
      <c r="G11" s="189"/>
      <c r="H11" s="190"/>
      <c r="I11" s="97"/>
      <c r="J11" s="97"/>
      <c r="K11" s="97"/>
      <c r="L11" s="97"/>
      <c r="M11" s="97"/>
      <c r="N11" s="97"/>
      <c r="O11" s="97"/>
      <c r="P11" s="97"/>
      <c r="Q11" s="97"/>
      <c r="R11" s="97"/>
      <c r="S11" s="97"/>
      <c r="T11" s="97"/>
      <c r="U11" s="97"/>
      <c r="V11" s="97"/>
      <c r="W11" s="97"/>
      <c r="X11" s="97"/>
      <c r="Y11" s="97"/>
      <c r="Z11" s="97"/>
      <c r="AA11" s="97"/>
      <c r="AB11" s="97"/>
      <c r="AC11" s="97"/>
    </row>
    <row r="12" spans="1:29" ht="15.75">
      <c r="A12" s="29"/>
      <c r="B12" s="97"/>
      <c r="C12" s="97"/>
      <c r="D12" s="97"/>
      <c r="E12" s="97"/>
      <c r="F12" s="97"/>
      <c r="G12" s="97"/>
      <c r="I12" s="97"/>
      <c r="J12" s="97"/>
      <c r="K12" s="97"/>
      <c r="L12" s="97"/>
      <c r="M12" s="97"/>
      <c r="N12" s="97"/>
      <c r="O12" s="97"/>
      <c r="P12" s="97"/>
      <c r="Q12" s="97"/>
      <c r="R12" s="97"/>
      <c r="S12" s="97"/>
      <c r="T12" s="97"/>
      <c r="U12" s="97"/>
      <c r="V12" s="97"/>
      <c r="W12" s="97"/>
      <c r="X12" s="97"/>
      <c r="Y12" s="97"/>
      <c r="Z12" s="97"/>
      <c r="AA12" s="97"/>
      <c r="AB12" s="97"/>
      <c r="AC12" s="97"/>
    </row>
    <row r="13" spans="1:29" ht="39.75" customHeight="1">
      <c r="A13" s="191" t="s">
        <v>229</v>
      </c>
      <c r="B13" s="181"/>
      <c r="C13" s="181"/>
      <c r="D13" s="181"/>
      <c r="E13" s="181"/>
      <c r="F13" s="181"/>
      <c r="G13" s="181"/>
      <c r="H13" s="182"/>
      <c r="I13" s="97"/>
      <c r="J13" s="97"/>
      <c r="K13" s="97"/>
      <c r="L13" s="97"/>
      <c r="M13" s="97"/>
      <c r="N13" s="97"/>
      <c r="O13" s="97"/>
      <c r="P13" s="97"/>
      <c r="Q13" s="97"/>
      <c r="R13" s="97"/>
      <c r="S13" s="97"/>
      <c r="T13" s="97"/>
      <c r="U13" s="97"/>
      <c r="V13" s="97"/>
      <c r="W13" s="97"/>
      <c r="X13" s="97"/>
      <c r="Y13" s="97"/>
      <c r="Z13" s="97"/>
      <c r="AA13" s="97"/>
      <c r="AB13" s="97"/>
      <c r="AC13" s="97"/>
    </row>
    <row r="14" spans="1:29">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row>
    <row r="15" spans="1:29" ht="106.5" customHeight="1">
      <c r="A15" s="192" t="s">
        <v>230</v>
      </c>
      <c r="B15" s="181"/>
      <c r="C15" s="181"/>
      <c r="D15" s="181"/>
      <c r="E15" s="181"/>
      <c r="F15" s="181"/>
      <c r="G15" s="181"/>
      <c r="H15" s="182"/>
      <c r="I15" s="97"/>
      <c r="J15" s="97"/>
      <c r="K15" s="97"/>
      <c r="L15" s="97"/>
      <c r="M15" s="97"/>
      <c r="N15" s="97"/>
      <c r="O15" s="97"/>
      <c r="P15" s="97"/>
      <c r="Q15" s="97"/>
      <c r="R15" s="97"/>
      <c r="S15" s="97"/>
      <c r="T15" s="97"/>
      <c r="U15" s="97"/>
      <c r="V15" s="97"/>
      <c r="W15" s="97"/>
      <c r="X15" s="97"/>
      <c r="Y15" s="97"/>
      <c r="Z15" s="97"/>
      <c r="AA15" s="97"/>
      <c r="AB15" s="97"/>
      <c r="AC15" s="97"/>
    </row>
    <row r="16" spans="1:29" ht="15.75">
      <c r="A16" s="29"/>
      <c r="B16" s="97"/>
      <c r="C16" s="97"/>
      <c r="D16" s="97"/>
      <c r="E16" s="97"/>
      <c r="F16" s="97"/>
      <c r="G16" s="97"/>
      <c r="H16" s="97"/>
      <c r="I16" s="29"/>
      <c r="J16" s="97"/>
      <c r="K16" s="97"/>
      <c r="L16" s="97"/>
      <c r="M16" s="97"/>
      <c r="N16" s="97"/>
      <c r="O16" s="97"/>
      <c r="P16" s="97"/>
      <c r="Q16" s="97"/>
      <c r="R16" s="97"/>
      <c r="S16" s="97"/>
      <c r="T16" s="97"/>
      <c r="U16" s="97"/>
      <c r="V16" s="97"/>
      <c r="W16" s="97"/>
      <c r="X16" s="97"/>
      <c r="Y16" s="97"/>
      <c r="Z16" s="97"/>
      <c r="AA16" s="97"/>
      <c r="AB16" s="97"/>
      <c r="AC16" s="97"/>
    </row>
    <row r="17" spans="1:29" ht="19.5">
      <c r="A17" s="98" t="s">
        <v>231</v>
      </c>
      <c r="B17" s="99"/>
      <c r="C17" s="99"/>
      <c r="D17" s="99"/>
      <c r="E17" s="99"/>
      <c r="F17" s="100" t="s">
        <v>232</v>
      </c>
      <c r="G17" s="101" t="s">
        <v>233</v>
      </c>
      <c r="H17" s="101" t="s">
        <v>234</v>
      </c>
      <c r="M17" s="97"/>
      <c r="N17" s="97"/>
      <c r="O17" s="97"/>
      <c r="P17" s="97"/>
      <c r="Q17" s="97"/>
      <c r="R17" s="97"/>
      <c r="S17" s="97"/>
      <c r="T17" s="97"/>
      <c r="U17" s="97"/>
      <c r="V17" s="97"/>
      <c r="W17" s="97"/>
      <c r="X17" s="97"/>
      <c r="Y17" s="97"/>
      <c r="Z17" s="97"/>
      <c r="AA17" s="97"/>
      <c r="AB17" s="97"/>
      <c r="AC17" s="97"/>
    </row>
    <row r="18" spans="1:29" ht="46.5" customHeight="1">
      <c r="A18" s="102" t="s">
        <v>235</v>
      </c>
      <c r="B18" s="103" t="s">
        <v>236</v>
      </c>
      <c r="C18" s="103" t="s">
        <v>237</v>
      </c>
      <c r="D18" s="103" t="s">
        <v>238</v>
      </c>
      <c r="E18" s="104" t="s">
        <v>239</v>
      </c>
      <c r="F18" s="105" t="s">
        <v>240</v>
      </c>
      <c r="G18" s="106" t="s">
        <v>240</v>
      </c>
      <c r="H18" s="107" t="s">
        <v>240</v>
      </c>
      <c r="M18" s="97"/>
      <c r="N18" s="97"/>
      <c r="O18" s="97"/>
      <c r="P18" s="97"/>
      <c r="Q18" s="97"/>
      <c r="R18" s="97"/>
      <c r="S18" s="97"/>
      <c r="T18" s="97"/>
      <c r="U18" s="97"/>
      <c r="V18" s="97"/>
      <c r="W18" s="97"/>
      <c r="X18" s="97"/>
      <c r="Y18" s="97"/>
      <c r="Z18" s="97"/>
      <c r="AA18" s="97"/>
      <c r="AB18" s="97"/>
      <c r="AC18" s="97"/>
    </row>
    <row r="19" spans="1:29" ht="32.25" customHeight="1">
      <c r="A19" s="193"/>
      <c r="B19" s="184"/>
      <c r="C19" s="184"/>
      <c r="D19" s="184"/>
      <c r="E19" s="185"/>
      <c r="F19" s="194" t="s">
        <v>241</v>
      </c>
      <c r="G19" s="171"/>
      <c r="H19" s="187"/>
      <c r="M19" s="97"/>
      <c r="N19" s="97"/>
      <c r="O19" s="97"/>
      <c r="P19" s="97"/>
      <c r="Q19" s="97"/>
      <c r="R19" s="97"/>
      <c r="S19" s="97"/>
      <c r="T19" s="97"/>
      <c r="U19" s="97"/>
      <c r="V19" s="97"/>
      <c r="W19" s="97"/>
      <c r="X19" s="97"/>
      <c r="Y19" s="97"/>
      <c r="Z19" s="97"/>
      <c r="AA19" s="97"/>
      <c r="AB19" s="97"/>
      <c r="AC19" s="97"/>
    </row>
    <row r="20" spans="1:29" ht="21">
      <c r="A20" s="108" t="s">
        <v>242</v>
      </c>
      <c r="B20" s="109" t="s">
        <v>243</v>
      </c>
      <c r="C20" s="110">
        <v>108126922</v>
      </c>
      <c r="D20" s="110">
        <v>108127081</v>
      </c>
      <c r="E20" s="111">
        <v>160</v>
      </c>
      <c r="F20" s="112">
        <v>0</v>
      </c>
      <c r="G20" s="113">
        <v>0</v>
      </c>
      <c r="H20" s="114">
        <v>0</v>
      </c>
      <c r="M20" s="97"/>
      <c r="N20" s="97"/>
      <c r="O20" s="97"/>
      <c r="P20" s="97"/>
      <c r="Q20" s="97"/>
      <c r="R20" s="97"/>
      <c r="S20" s="97"/>
      <c r="T20" s="97"/>
      <c r="U20" s="97"/>
      <c r="V20" s="97"/>
      <c r="W20" s="97"/>
      <c r="X20" s="97"/>
      <c r="Y20" s="97"/>
      <c r="Z20" s="97"/>
      <c r="AA20" s="97"/>
      <c r="AB20" s="97"/>
      <c r="AC20" s="97"/>
    </row>
    <row r="21" spans="1:29" ht="21">
      <c r="A21" s="115" t="s">
        <v>242</v>
      </c>
      <c r="B21" s="116" t="s">
        <v>243</v>
      </c>
      <c r="C21" s="117">
        <v>108164025</v>
      </c>
      <c r="D21" s="117">
        <v>108164217</v>
      </c>
      <c r="E21" s="118">
        <v>193</v>
      </c>
      <c r="F21" s="119">
        <v>0.5</v>
      </c>
      <c r="G21" s="120">
        <v>4.1666666666666699E-2</v>
      </c>
      <c r="H21" s="121">
        <v>4.1666666666666699E-2</v>
      </c>
      <c r="M21" s="97"/>
      <c r="N21" s="97"/>
      <c r="O21" s="97"/>
      <c r="P21" s="97"/>
      <c r="Q21" s="97"/>
      <c r="R21" s="97"/>
      <c r="S21" s="97"/>
      <c r="T21" s="97"/>
      <c r="U21" s="97"/>
      <c r="V21" s="97"/>
      <c r="W21" s="97"/>
      <c r="X21" s="97"/>
      <c r="Y21" s="97"/>
      <c r="Z21" s="97"/>
      <c r="AA21" s="97"/>
      <c r="AB21" s="97"/>
      <c r="AC21" s="97"/>
    </row>
    <row r="22" spans="1:29" ht="21">
      <c r="A22" s="115" t="s">
        <v>242</v>
      </c>
      <c r="B22" s="116" t="s">
        <v>243</v>
      </c>
      <c r="C22" s="117">
        <v>108216457</v>
      </c>
      <c r="D22" s="117">
        <v>108216648</v>
      </c>
      <c r="E22" s="118">
        <v>192</v>
      </c>
      <c r="F22" s="119">
        <v>0.29166666666666702</v>
      </c>
      <c r="G22" s="122">
        <v>0.25</v>
      </c>
      <c r="H22" s="123">
        <v>8.3333333333333301E-2</v>
      </c>
      <c r="M22" s="97"/>
      <c r="N22" s="97"/>
      <c r="O22" s="97"/>
      <c r="P22" s="97"/>
      <c r="Q22" s="97"/>
      <c r="R22" s="97"/>
      <c r="S22" s="97"/>
      <c r="T22" s="97"/>
      <c r="U22" s="97"/>
      <c r="V22" s="97"/>
      <c r="W22" s="97"/>
      <c r="X22" s="97"/>
      <c r="Y22" s="97"/>
      <c r="Z22" s="97"/>
      <c r="AA22" s="97"/>
      <c r="AB22" s="97"/>
      <c r="AC22" s="97"/>
    </row>
    <row r="23" spans="1:29" ht="21">
      <c r="A23" s="115" t="s">
        <v>244</v>
      </c>
      <c r="B23" s="116" t="s">
        <v>245</v>
      </c>
      <c r="C23" s="124">
        <v>52443845</v>
      </c>
      <c r="D23" s="124">
        <v>52444037</v>
      </c>
      <c r="E23" s="118">
        <v>193</v>
      </c>
      <c r="F23" s="119">
        <v>0.70833333333333304</v>
      </c>
      <c r="G23" s="122">
        <v>0.16666666666666699</v>
      </c>
      <c r="H23" s="121">
        <v>0</v>
      </c>
      <c r="I23" s="97"/>
      <c r="J23" s="97"/>
      <c r="K23" s="97"/>
      <c r="L23" s="97"/>
      <c r="M23" s="97"/>
      <c r="N23" s="97"/>
      <c r="O23" s="97"/>
      <c r="P23" s="97"/>
      <c r="Q23" s="97"/>
      <c r="R23" s="97"/>
      <c r="S23" s="97"/>
      <c r="T23" s="97"/>
      <c r="U23" s="97"/>
      <c r="V23" s="97"/>
      <c r="W23" s="97"/>
      <c r="X23" s="97"/>
      <c r="Y23" s="97"/>
      <c r="Z23" s="97"/>
      <c r="AA23" s="97"/>
      <c r="AB23" s="97"/>
      <c r="AC23" s="97"/>
    </row>
    <row r="24" spans="1:29" ht="21">
      <c r="A24" s="115" t="s">
        <v>246</v>
      </c>
      <c r="B24" s="116" t="s">
        <v>247</v>
      </c>
      <c r="C24" s="117">
        <v>215657008</v>
      </c>
      <c r="D24" s="117">
        <v>215657182</v>
      </c>
      <c r="E24" s="118">
        <v>175</v>
      </c>
      <c r="F24" s="119">
        <v>0.45833333333333298</v>
      </c>
      <c r="G24" s="122">
        <v>0.16666666666666699</v>
      </c>
      <c r="H24" s="123">
        <v>8.3333333333333301E-2</v>
      </c>
      <c r="I24" s="97"/>
      <c r="J24" s="97"/>
      <c r="K24" s="97"/>
      <c r="L24" s="97"/>
      <c r="M24" s="97"/>
      <c r="N24" s="97"/>
      <c r="O24" s="97"/>
      <c r="P24" s="97"/>
      <c r="Q24" s="97"/>
      <c r="R24" s="97"/>
      <c r="S24" s="97"/>
      <c r="T24" s="97"/>
      <c r="U24" s="97"/>
      <c r="V24" s="97"/>
      <c r="W24" s="97"/>
      <c r="X24" s="97"/>
      <c r="Y24" s="97"/>
      <c r="Z24" s="97"/>
      <c r="AA24" s="97"/>
      <c r="AB24" s="97"/>
      <c r="AC24" s="97"/>
    </row>
    <row r="25" spans="1:29" ht="21">
      <c r="A25" s="115" t="s">
        <v>248</v>
      </c>
      <c r="B25" s="116" t="s">
        <v>249</v>
      </c>
      <c r="C25" s="117">
        <v>91337384</v>
      </c>
      <c r="D25" s="117">
        <v>91337600</v>
      </c>
      <c r="E25" s="118">
        <v>217</v>
      </c>
      <c r="F25" s="119">
        <v>0.75</v>
      </c>
      <c r="G25" s="122">
        <v>0.75</v>
      </c>
      <c r="H25" s="123">
        <v>8.3333333333333301E-2</v>
      </c>
      <c r="I25" s="97"/>
      <c r="J25" s="97"/>
      <c r="K25" s="97"/>
      <c r="L25" s="97"/>
      <c r="M25" s="97"/>
      <c r="N25" s="97"/>
      <c r="O25" s="97"/>
      <c r="P25" s="97"/>
      <c r="Q25" s="97"/>
      <c r="R25" s="97"/>
      <c r="S25" s="97"/>
      <c r="T25" s="97"/>
      <c r="U25" s="97"/>
      <c r="V25" s="97"/>
      <c r="W25" s="97"/>
      <c r="X25" s="97"/>
      <c r="Y25" s="97"/>
      <c r="Z25" s="97"/>
      <c r="AA25" s="97"/>
      <c r="AB25" s="97"/>
      <c r="AC25" s="97"/>
    </row>
    <row r="26" spans="1:29" ht="21">
      <c r="A26" s="115" t="s">
        <v>250</v>
      </c>
      <c r="B26" s="116" t="s">
        <v>251</v>
      </c>
      <c r="C26" s="117">
        <v>41205886</v>
      </c>
      <c r="D26" s="117">
        <v>41205899</v>
      </c>
      <c r="E26" s="118">
        <v>14</v>
      </c>
      <c r="F26" s="119">
        <v>0.54166666666666696</v>
      </c>
      <c r="G26" s="122">
        <v>8.3333333333333301E-2</v>
      </c>
      <c r="H26" s="121">
        <v>4.1666666666666699E-2</v>
      </c>
      <c r="I26" s="97"/>
      <c r="J26" s="97"/>
      <c r="K26" s="97"/>
      <c r="L26" s="97"/>
      <c r="M26" s="97"/>
      <c r="N26" s="97"/>
      <c r="O26" s="97"/>
      <c r="P26" s="97"/>
      <c r="Q26" s="97"/>
      <c r="R26" s="97"/>
      <c r="S26" s="97"/>
      <c r="T26" s="97"/>
      <c r="U26" s="97"/>
      <c r="V26" s="97"/>
      <c r="W26" s="97"/>
      <c r="X26" s="97"/>
      <c r="Y26" s="97"/>
      <c r="Z26" s="97"/>
      <c r="AA26" s="97"/>
      <c r="AB26" s="97"/>
      <c r="AC26" s="97"/>
    </row>
    <row r="27" spans="1:29" ht="21">
      <c r="A27" s="115" t="s">
        <v>250</v>
      </c>
      <c r="B27" s="116" t="s">
        <v>251</v>
      </c>
      <c r="C27" s="117">
        <v>41219277</v>
      </c>
      <c r="D27" s="117">
        <v>41219290</v>
      </c>
      <c r="E27" s="118">
        <v>14</v>
      </c>
      <c r="F27" s="119">
        <v>0.25</v>
      </c>
      <c r="G27" s="122">
        <v>0.20833333333333301</v>
      </c>
      <c r="H27" s="121">
        <v>4.1666666666666699E-2</v>
      </c>
      <c r="I27" s="125"/>
      <c r="J27" s="125"/>
      <c r="K27" s="125"/>
      <c r="L27" s="125"/>
      <c r="M27" s="125"/>
      <c r="N27" s="126"/>
      <c r="O27" s="126"/>
      <c r="P27" s="126"/>
      <c r="Q27" s="126"/>
      <c r="R27" s="97"/>
      <c r="S27" s="97"/>
      <c r="T27" s="97"/>
      <c r="U27" s="97"/>
      <c r="V27" s="97"/>
      <c r="W27" s="97"/>
      <c r="X27" s="97"/>
      <c r="Y27" s="97"/>
      <c r="Z27" s="97"/>
      <c r="AA27" s="97"/>
      <c r="AB27" s="97"/>
      <c r="AC27" s="97"/>
    </row>
    <row r="28" spans="1:29" ht="21">
      <c r="A28" s="115" t="s">
        <v>252</v>
      </c>
      <c r="B28" s="116" t="s">
        <v>247</v>
      </c>
      <c r="C28" s="124">
        <v>233194510</v>
      </c>
      <c r="D28" s="124">
        <v>233194719</v>
      </c>
      <c r="E28" s="118">
        <v>210</v>
      </c>
      <c r="F28" s="119">
        <v>8.3333333333333301E-2</v>
      </c>
      <c r="G28" s="120">
        <v>0</v>
      </c>
      <c r="H28" s="121">
        <v>0</v>
      </c>
      <c r="I28" s="127"/>
      <c r="J28" s="128"/>
      <c r="K28" s="128"/>
      <c r="L28" s="128"/>
      <c r="M28" s="128"/>
      <c r="N28" s="97"/>
      <c r="O28" s="97"/>
      <c r="P28" s="97"/>
      <c r="Q28" s="97"/>
      <c r="R28" s="97"/>
      <c r="S28" s="97"/>
      <c r="T28" s="97"/>
      <c r="U28" s="97"/>
      <c r="V28" s="97"/>
      <c r="W28" s="97"/>
      <c r="X28" s="97"/>
      <c r="Y28" s="97"/>
      <c r="Z28" s="97"/>
      <c r="AA28" s="97"/>
      <c r="AB28" s="97"/>
      <c r="AC28" s="97"/>
    </row>
    <row r="29" spans="1:29" ht="21">
      <c r="A29" s="115" t="s">
        <v>253</v>
      </c>
      <c r="B29" s="116" t="s">
        <v>254</v>
      </c>
      <c r="C29" s="117">
        <v>154001393</v>
      </c>
      <c r="D29" s="117">
        <v>154001537</v>
      </c>
      <c r="E29" s="118">
        <v>145</v>
      </c>
      <c r="F29" s="129">
        <v>0</v>
      </c>
      <c r="G29" s="122">
        <v>8.3333333333333301E-2</v>
      </c>
      <c r="H29" s="123">
        <v>8.3333333333333301E-2</v>
      </c>
      <c r="I29" s="128"/>
      <c r="J29" s="128"/>
      <c r="K29" s="128"/>
      <c r="L29" s="128"/>
      <c r="M29" s="128"/>
      <c r="N29" s="97"/>
      <c r="O29" s="97"/>
      <c r="P29" s="97"/>
      <c r="Q29" s="97"/>
      <c r="R29" s="97"/>
      <c r="S29" s="97"/>
      <c r="T29" s="97"/>
      <c r="U29" s="97"/>
      <c r="V29" s="97"/>
      <c r="W29" s="97"/>
      <c r="X29" s="97"/>
      <c r="Y29" s="97"/>
      <c r="Z29" s="97"/>
      <c r="AA29" s="97"/>
      <c r="AB29" s="97"/>
      <c r="AC29" s="97"/>
    </row>
    <row r="30" spans="1:29" ht="21">
      <c r="A30" s="115" t="s">
        <v>255</v>
      </c>
      <c r="B30" s="116" t="s">
        <v>256</v>
      </c>
      <c r="C30" s="117">
        <v>35420309</v>
      </c>
      <c r="D30" s="117">
        <v>35420583</v>
      </c>
      <c r="E30" s="118">
        <v>275</v>
      </c>
      <c r="F30" s="119">
        <v>0.91666666666666696</v>
      </c>
      <c r="G30" s="122">
        <v>0.16666666666666699</v>
      </c>
      <c r="H30" s="121">
        <v>4.1666666666666699E-2</v>
      </c>
      <c r="I30" s="127"/>
      <c r="J30" s="128"/>
      <c r="K30" s="128"/>
      <c r="L30" s="128"/>
      <c r="M30" s="128"/>
      <c r="N30" s="97"/>
      <c r="O30" s="97"/>
      <c r="P30" s="97"/>
      <c r="Q30" s="97"/>
      <c r="R30" s="97"/>
      <c r="S30" s="97"/>
      <c r="T30" s="97"/>
      <c r="U30" s="97"/>
      <c r="V30" s="97"/>
      <c r="W30" s="97"/>
      <c r="X30" s="97"/>
      <c r="Y30" s="97"/>
      <c r="Z30" s="97"/>
      <c r="AA30" s="97"/>
      <c r="AB30" s="97"/>
      <c r="AC30" s="97"/>
    </row>
    <row r="31" spans="1:29" ht="21">
      <c r="A31" s="115" t="s">
        <v>257</v>
      </c>
      <c r="B31" s="116" t="s">
        <v>258</v>
      </c>
      <c r="C31" s="124">
        <v>45623887</v>
      </c>
      <c r="D31" s="124">
        <v>45624038</v>
      </c>
      <c r="E31" s="118">
        <v>152</v>
      </c>
      <c r="F31" s="129">
        <v>0</v>
      </c>
      <c r="G31" s="120">
        <v>0</v>
      </c>
      <c r="H31" s="121">
        <v>0</v>
      </c>
      <c r="I31" s="127"/>
      <c r="J31" s="128"/>
      <c r="K31" s="128"/>
      <c r="L31" s="128"/>
      <c r="M31" s="128"/>
      <c r="N31" s="97"/>
      <c r="O31" s="97"/>
      <c r="P31" s="97"/>
      <c r="Q31" s="97"/>
      <c r="R31" s="97"/>
      <c r="S31" s="97"/>
      <c r="T31" s="97"/>
      <c r="U31" s="97"/>
      <c r="V31" s="97"/>
      <c r="W31" s="97"/>
      <c r="X31" s="97"/>
      <c r="Y31" s="97"/>
      <c r="Z31" s="97"/>
      <c r="AA31" s="97"/>
      <c r="AB31" s="97"/>
      <c r="AC31" s="97"/>
    </row>
    <row r="32" spans="1:29" ht="21">
      <c r="A32" s="115" t="s">
        <v>259</v>
      </c>
      <c r="B32" s="116" t="s">
        <v>254</v>
      </c>
      <c r="C32" s="124">
        <v>132795745</v>
      </c>
      <c r="D32" s="124">
        <v>132795891</v>
      </c>
      <c r="E32" s="118">
        <v>147</v>
      </c>
      <c r="F32" s="119">
        <v>8.3333333333333301E-2</v>
      </c>
      <c r="G32" s="122">
        <v>0.16666666666666699</v>
      </c>
      <c r="H32" s="121">
        <v>0</v>
      </c>
      <c r="I32" s="127"/>
      <c r="J32" s="128"/>
      <c r="K32" s="128"/>
      <c r="L32" s="128"/>
      <c r="M32" s="128"/>
      <c r="N32" s="97"/>
      <c r="O32" s="97"/>
      <c r="P32" s="97"/>
      <c r="Q32" s="97"/>
      <c r="R32" s="97"/>
      <c r="S32" s="97"/>
      <c r="T32" s="97"/>
      <c r="U32" s="97"/>
      <c r="V32" s="97"/>
      <c r="W32" s="97"/>
      <c r="X32" s="97"/>
      <c r="Y32" s="97"/>
      <c r="Z32" s="97"/>
      <c r="AA32" s="97"/>
      <c r="AB32" s="97"/>
      <c r="AC32" s="97"/>
    </row>
    <row r="33" spans="1:29" ht="21">
      <c r="A33" s="115" t="s">
        <v>260</v>
      </c>
      <c r="B33" s="116" t="s">
        <v>245</v>
      </c>
      <c r="C33" s="117">
        <v>37049635</v>
      </c>
      <c r="D33" s="117">
        <v>37049647</v>
      </c>
      <c r="E33" s="118">
        <v>13</v>
      </c>
      <c r="F33" s="129">
        <v>4.1666666666666699E-2</v>
      </c>
      <c r="G33" s="122">
        <v>8.3333333333333301E-2</v>
      </c>
      <c r="H33" s="123">
        <v>8.3333333333333301E-2</v>
      </c>
      <c r="I33" s="127"/>
      <c r="J33" s="128"/>
      <c r="K33" s="128"/>
      <c r="L33" s="128"/>
      <c r="M33" s="128"/>
      <c r="N33" s="97"/>
      <c r="O33" s="97"/>
      <c r="P33" s="97"/>
      <c r="Q33" s="97"/>
      <c r="R33" s="97"/>
      <c r="S33" s="97"/>
      <c r="T33" s="97"/>
      <c r="U33" s="97"/>
      <c r="V33" s="97"/>
      <c r="W33" s="97"/>
      <c r="X33" s="97"/>
      <c r="Y33" s="97"/>
      <c r="Z33" s="97"/>
      <c r="AA33" s="97"/>
      <c r="AB33" s="97"/>
      <c r="AC33" s="97"/>
    </row>
    <row r="34" spans="1:29" ht="21">
      <c r="A34" s="115" t="s">
        <v>260</v>
      </c>
      <c r="B34" s="116" t="s">
        <v>245</v>
      </c>
      <c r="C34" s="117">
        <v>37067113</v>
      </c>
      <c r="D34" s="117">
        <v>37067511</v>
      </c>
      <c r="E34" s="118">
        <v>399</v>
      </c>
      <c r="F34" s="119">
        <v>1</v>
      </c>
      <c r="G34" s="122">
        <v>1</v>
      </c>
      <c r="H34" s="123">
        <v>0.79166666666666696</v>
      </c>
      <c r="I34" s="128"/>
      <c r="J34" s="128"/>
      <c r="K34" s="128"/>
      <c r="L34" s="128"/>
      <c r="M34" s="128"/>
      <c r="N34" s="97"/>
      <c r="O34" s="97"/>
      <c r="P34" s="97"/>
      <c r="Q34" s="97"/>
      <c r="R34" s="97"/>
      <c r="S34" s="97"/>
      <c r="T34" s="97"/>
      <c r="U34" s="97"/>
      <c r="V34" s="97"/>
      <c r="W34" s="97"/>
      <c r="X34" s="97"/>
      <c r="Y34" s="97"/>
      <c r="Z34" s="97"/>
      <c r="AA34" s="97"/>
      <c r="AB34" s="97"/>
      <c r="AC34" s="97"/>
    </row>
    <row r="35" spans="1:29" ht="21">
      <c r="A35" s="115" t="s">
        <v>261</v>
      </c>
      <c r="B35" s="116" t="s">
        <v>247</v>
      </c>
      <c r="C35" s="117">
        <v>47641395</v>
      </c>
      <c r="D35" s="117">
        <v>47641571</v>
      </c>
      <c r="E35" s="118">
        <v>177</v>
      </c>
      <c r="F35" s="119">
        <v>0.75</v>
      </c>
      <c r="G35" s="122">
        <v>0.41666666666666702</v>
      </c>
      <c r="H35" s="123">
        <v>0.16666666666666699</v>
      </c>
      <c r="I35" s="128"/>
      <c r="J35" s="128"/>
      <c r="K35" s="128"/>
      <c r="L35" s="128"/>
      <c r="M35" s="128"/>
      <c r="N35" s="97"/>
      <c r="O35" s="97"/>
      <c r="P35" s="97"/>
      <c r="Q35" s="97"/>
      <c r="R35" s="97"/>
      <c r="S35" s="97"/>
      <c r="T35" s="97"/>
      <c r="U35" s="97"/>
      <c r="V35" s="97"/>
      <c r="W35" s="97"/>
      <c r="X35" s="97"/>
      <c r="Y35" s="97"/>
      <c r="Z35" s="97"/>
      <c r="AA35" s="97"/>
      <c r="AB35" s="97"/>
      <c r="AC35" s="97"/>
    </row>
    <row r="36" spans="1:29" ht="21">
      <c r="A36" s="115" t="s">
        <v>261</v>
      </c>
      <c r="B36" s="116" t="s">
        <v>247</v>
      </c>
      <c r="C36" s="117">
        <v>47656807</v>
      </c>
      <c r="D36" s="117">
        <v>47656819</v>
      </c>
      <c r="E36" s="118">
        <v>13</v>
      </c>
      <c r="F36" s="119">
        <v>0.95833333333333304</v>
      </c>
      <c r="G36" s="122">
        <v>0.83333333333333304</v>
      </c>
      <c r="H36" s="123">
        <v>0.41666666666666702</v>
      </c>
      <c r="I36" s="127"/>
      <c r="J36" s="128"/>
      <c r="K36" s="128"/>
      <c r="L36" s="128"/>
      <c r="M36" s="128"/>
      <c r="N36" s="97"/>
      <c r="O36" s="97"/>
      <c r="P36" s="97"/>
      <c r="Q36" s="97"/>
      <c r="R36" s="97"/>
      <c r="S36" s="97"/>
      <c r="T36" s="97"/>
      <c r="U36" s="97"/>
      <c r="V36" s="97"/>
      <c r="W36" s="97"/>
      <c r="X36" s="97"/>
      <c r="Y36" s="97"/>
      <c r="Z36" s="97"/>
      <c r="AA36" s="97"/>
      <c r="AB36" s="97"/>
      <c r="AC36" s="97"/>
    </row>
    <row r="37" spans="1:29" ht="21">
      <c r="A37" s="115" t="s">
        <v>261</v>
      </c>
      <c r="B37" s="116" t="s">
        <v>247</v>
      </c>
      <c r="C37" s="117">
        <v>47672105</v>
      </c>
      <c r="D37" s="117">
        <v>47672117</v>
      </c>
      <c r="E37" s="118">
        <v>13</v>
      </c>
      <c r="F37" s="119">
        <v>8.3333333333333301E-2</v>
      </c>
      <c r="G37" s="122">
        <v>8.3333333333333301E-2</v>
      </c>
      <c r="H37" s="121">
        <v>4.1666666666666699E-2</v>
      </c>
      <c r="I37" s="127"/>
      <c r="J37" s="128"/>
      <c r="K37" s="128"/>
      <c r="L37" s="128"/>
      <c r="M37" s="128"/>
      <c r="N37" s="97"/>
      <c r="O37" s="97"/>
      <c r="P37" s="97"/>
      <c r="Q37" s="97"/>
      <c r="R37" s="97"/>
      <c r="S37" s="97"/>
      <c r="T37" s="97"/>
      <c r="U37" s="97"/>
      <c r="V37" s="97"/>
      <c r="W37" s="97"/>
      <c r="X37" s="97"/>
      <c r="Y37" s="97"/>
      <c r="Z37" s="97"/>
      <c r="AA37" s="97"/>
      <c r="AB37" s="97"/>
      <c r="AC37" s="97"/>
    </row>
    <row r="38" spans="1:29" ht="21">
      <c r="A38" s="115" t="s">
        <v>262</v>
      </c>
      <c r="B38" s="116" t="s">
        <v>263</v>
      </c>
      <c r="C38" s="124">
        <v>79950533</v>
      </c>
      <c r="D38" s="124">
        <v>79950796</v>
      </c>
      <c r="E38" s="118">
        <v>264</v>
      </c>
      <c r="F38" s="119">
        <v>0.5</v>
      </c>
      <c r="G38" s="120">
        <v>0</v>
      </c>
      <c r="H38" s="121">
        <v>0</v>
      </c>
      <c r="I38" s="127"/>
      <c r="J38" s="128"/>
      <c r="K38" s="128"/>
      <c r="L38" s="128"/>
      <c r="M38" s="128"/>
      <c r="N38" s="97"/>
      <c r="O38" s="97"/>
      <c r="P38" s="97"/>
      <c r="Q38" s="97"/>
      <c r="R38" s="97"/>
      <c r="S38" s="97"/>
      <c r="T38" s="97"/>
      <c r="U38" s="97"/>
      <c r="V38" s="97"/>
      <c r="W38" s="97"/>
      <c r="X38" s="97"/>
      <c r="Y38" s="97"/>
      <c r="Z38" s="97"/>
      <c r="AA38" s="97"/>
      <c r="AB38" s="97"/>
      <c r="AC38" s="97"/>
    </row>
    <row r="39" spans="1:29" ht="21">
      <c r="A39" s="130" t="s">
        <v>264</v>
      </c>
      <c r="B39" s="131" t="s">
        <v>265</v>
      </c>
      <c r="C39" s="132">
        <v>6029418</v>
      </c>
      <c r="D39" s="132">
        <v>6029599</v>
      </c>
      <c r="E39" s="133">
        <v>182</v>
      </c>
      <c r="F39" s="134">
        <v>8.3333333333333301E-2</v>
      </c>
      <c r="G39" s="135">
        <v>0.20833333333333301</v>
      </c>
      <c r="H39" s="136">
        <v>0</v>
      </c>
      <c r="I39" s="127"/>
      <c r="J39" s="128"/>
      <c r="K39" s="128"/>
      <c r="L39" s="128"/>
      <c r="M39" s="128"/>
      <c r="N39" s="97"/>
      <c r="O39" s="97"/>
      <c r="P39" s="97"/>
      <c r="Q39" s="97"/>
      <c r="R39" s="97"/>
      <c r="S39" s="97"/>
      <c r="T39" s="97"/>
      <c r="U39" s="97"/>
      <c r="V39" s="97"/>
      <c r="W39" s="97"/>
      <c r="X39" s="97"/>
      <c r="Y39" s="97"/>
      <c r="Z39" s="97"/>
      <c r="AA39" s="97"/>
      <c r="AB39" s="97"/>
      <c r="AC39" s="97"/>
    </row>
    <row r="40" spans="1:29">
      <c r="I40" s="127"/>
      <c r="J40" s="128"/>
      <c r="K40" s="128"/>
      <c r="L40" s="137"/>
      <c r="M40" s="137"/>
      <c r="N40" s="97"/>
      <c r="O40" s="97"/>
      <c r="P40" s="97"/>
      <c r="Q40" s="97"/>
      <c r="R40" s="97"/>
      <c r="S40" s="97"/>
      <c r="T40" s="97"/>
      <c r="U40" s="97"/>
      <c r="V40" s="97"/>
      <c r="W40" s="97"/>
      <c r="X40" s="97"/>
      <c r="Y40" s="97"/>
      <c r="Z40" s="97"/>
      <c r="AA40" s="97"/>
      <c r="AB40" s="97"/>
      <c r="AC40" s="97"/>
    </row>
    <row r="41" spans="1:29">
      <c r="I41" s="128"/>
      <c r="J41" s="127"/>
      <c r="K41" s="127"/>
      <c r="L41" s="128"/>
      <c r="M41" s="128"/>
      <c r="N41" s="97"/>
      <c r="O41" s="97"/>
      <c r="P41" s="97"/>
      <c r="Q41" s="97"/>
      <c r="R41" s="97"/>
      <c r="S41" s="97"/>
      <c r="T41" s="97"/>
      <c r="U41" s="97"/>
      <c r="V41" s="97"/>
      <c r="W41" s="97"/>
      <c r="X41" s="97"/>
      <c r="Y41" s="97"/>
      <c r="Z41" s="97"/>
      <c r="AA41" s="97"/>
      <c r="AB41" s="97"/>
      <c r="AC41" s="97"/>
    </row>
    <row r="42" spans="1:29">
      <c r="I42" s="127"/>
      <c r="J42" s="128"/>
      <c r="K42" s="128"/>
      <c r="L42" s="128"/>
      <c r="M42" s="128"/>
      <c r="N42" s="97"/>
      <c r="O42" s="97"/>
      <c r="P42" s="97"/>
      <c r="Q42" s="97"/>
      <c r="R42" s="97"/>
      <c r="S42" s="97"/>
      <c r="T42" s="97"/>
      <c r="U42" s="97"/>
      <c r="V42" s="97"/>
      <c r="W42" s="97"/>
      <c r="X42" s="97"/>
      <c r="Y42" s="97"/>
      <c r="Z42" s="97"/>
      <c r="AA42" s="97"/>
      <c r="AB42" s="97"/>
      <c r="AC42" s="97"/>
    </row>
    <row r="43" spans="1:29">
      <c r="I43" s="127"/>
      <c r="J43" s="128"/>
      <c r="K43" s="128"/>
      <c r="L43" s="128"/>
      <c r="M43" s="128"/>
      <c r="N43" s="97"/>
      <c r="O43" s="97"/>
      <c r="P43" s="97"/>
      <c r="Q43" s="97"/>
      <c r="R43" s="97"/>
      <c r="S43" s="97"/>
      <c r="T43" s="97"/>
      <c r="U43" s="97"/>
      <c r="V43" s="97"/>
      <c r="W43" s="97"/>
      <c r="X43" s="97"/>
      <c r="Y43" s="97"/>
      <c r="Z43" s="97"/>
      <c r="AA43" s="97"/>
      <c r="AB43" s="97"/>
      <c r="AC43" s="97"/>
    </row>
    <row r="44" spans="1:29">
      <c r="I44" s="128"/>
      <c r="J44" s="128"/>
      <c r="K44" s="128"/>
      <c r="L44" s="128"/>
      <c r="M44" s="128"/>
      <c r="N44" s="97"/>
      <c r="O44" s="97"/>
      <c r="P44" s="97"/>
      <c r="Q44" s="97"/>
      <c r="R44" s="97"/>
      <c r="S44" s="97"/>
      <c r="T44" s="97"/>
      <c r="U44" s="97"/>
      <c r="V44" s="97"/>
      <c r="W44" s="97"/>
      <c r="X44" s="97"/>
      <c r="Y44" s="97"/>
      <c r="Z44" s="97"/>
      <c r="AA44" s="97"/>
      <c r="AB44" s="97"/>
      <c r="AC44" s="97"/>
    </row>
    <row r="45" spans="1:29">
      <c r="I45" s="127"/>
      <c r="J45" s="128"/>
      <c r="K45" s="128"/>
      <c r="L45" s="127"/>
      <c r="M45" s="127"/>
      <c r="N45" s="97"/>
      <c r="O45" s="97"/>
      <c r="P45" s="97"/>
      <c r="Q45" s="97"/>
      <c r="R45" s="97"/>
      <c r="S45" s="97"/>
      <c r="T45" s="97"/>
      <c r="U45" s="97"/>
      <c r="V45" s="97"/>
      <c r="W45" s="97"/>
      <c r="X45" s="97"/>
      <c r="Y45" s="97"/>
      <c r="Z45" s="97"/>
      <c r="AA45" s="97"/>
      <c r="AB45" s="97"/>
      <c r="AC45" s="97"/>
    </row>
    <row r="46" spans="1:29">
      <c r="I46" s="127"/>
      <c r="J46" s="127"/>
      <c r="K46" s="127"/>
      <c r="L46" s="128"/>
      <c r="M46" s="128"/>
      <c r="N46" s="97"/>
      <c r="O46" s="97"/>
      <c r="P46" s="97"/>
      <c r="Q46" s="97"/>
      <c r="R46" s="97"/>
      <c r="S46" s="97"/>
      <c r="T46" s="97"/>
      <c r="U46" s="97"/>
      <c r="V46" s="97"/>
      <c r="W46" s="97"/>
      <c r="X46" s="97"/>
      <c r="Y46" s="97"/>
      <c r="Z46" s="97"/>
      <c r="AA46" s="97"/>
      <c r="AB46" s="97"/>
      <c r="AC46" s="97"/>
    </row>
    <row r="47" spans="1:29">
      <c r="I47" s="127"/>
      <c r="J47" s="128"/>
      <c r="K47" s="128"/>
      <c r="L47" s="128"/>
      <c r="M47" s="128"/>
      <c r="N47" s="97"/>
      <c r="O47" s="97"/>
      <c r="P47" s="97"/>
      <c r="Q47" s="97"/>
      <c r="R47" s="97"/>
      <c r="S47" s="97"/>
      <c r="T47" s="97"/>
      <c r="U47" s="97"/>
      <c r="V47" s="97"/>
      <c r="W47" s="97"/>
      <c r="X47" s="97"/>
      <c r="Y47" s="97"/>
      <c r="Z47" s="97"/>
      <c r="AA47" s="97"/>
      <c r="AB47" s="97"/>
      <c r="AC47" s="97"/>
    </row>
    <row r="48" spans="1:29">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row>
    <row r="49" spans="1:29">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row>
    <row r="50" spans="1:29">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row>
    <row r="51" spans="1:29">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row>
    <row r="52" spans="1:29">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row>
    <row r="53" spans="1:29">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row>
    <row r="54" spans="1:29">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row>
    <row r="55" spans="1:29">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row>
    <row r="56" spans="1:29">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row>
    <row r="57" spans="1:29">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row>
    <row r="58" spans="1:29">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row>
    <row r="59" spans="1:29">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row>
    <row r="60" spans="1:29">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row>
    <row r="61" spans="1:29">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row>
    <row r="62" spans="1:29">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row>
    <row r="63" spans="1:29">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row>
    <row r="64" spans="1:29">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row>
    <row r="65" spans="1:29">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row>
    <row r="66" spans="1:29">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row>
    <row r="67" spans="1:29">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row>
    <row r="68" spans="1:29">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row>
    <row r="69" spans="1:29">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row>
    <row r="70" spans="1:29">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row>
    <row r="71" spans="1:29">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row>
    <row r="72" spans="1:29">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row>
    <row r="73" spans="1:29">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row>
    <row r="74" spans="1:29">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row>
    <row r="75" spans="1:29">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row>
    <row r="76" spans="1:29">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row>
    <row r="77" spans="1:29">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row>
    <row r="78" spans="1:29">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row>
    <row r="79" spans="1:29">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row>
    <row r="80" spans="1:29">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row>
    <row r="81" spans="1:29">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row>
    <row r="82" spans="1:29">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row>
    <row r="83" spans="1:29">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row>
    <row r="84" spans="1:29">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row>
    <row r="85" spans="1:29">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row>
    <row r="86" spans="1:29">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row>
    <row r="87" spans="1:29">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row>
    <row r="88" spans="1:29">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row>
    <row r="89" spans="1:29">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row>
    <row r="90" spans="1:29">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row>
    <row r="91" spans="1:29">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row>
    <row r="92" spans="1:29">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row>
    <row r="93" spans="1:29">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row>
    <row r="94" spans="1:29">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row>
    <row r="95" spans="1:29">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row>
    <row r="96" spans="1:29">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row>
    <row r="97" spans="1:29">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row>
    <row r="98" spans="1:29">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row>
    <row r="99" spans="1:29">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row>
    <row r="100" spans="1:29">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row>
    <row r="101" spans="1:29">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row>
    <row r="102" spans="1:29">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row>
    <row r="103" spans="1:29">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row>
    <row r="104" spans="1:29">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row>
    <row r="105" spans="1:29">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row>
    <row r="106" spans="1:29">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row>
    <row r="107" spans="1:29">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row>
    <row r="108" spans="1:29">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row>
    <row r="109" spans="1:29">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row>
    <row r="110" spans="1:29">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row>
    <row r="111" spans="1:29">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row>
    <row r="112" spans="1:29">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row>
    <row r="113" spans="1:29">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row>
    <row r="114" spans="1:29">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row>
    <row r="115" spans="1:29">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row>
    <row r="116" spans="1:29">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row>
    <row r="117" spans="1:29">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row>
    <row r="118" spans="1:29">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row>
    <row r="119" spans="1:29">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row>
    <row r="120" spans="1:29">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row>
    <row r="121" spans="1:29">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row>
    <row r="122" spans="1:29">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row>
    <row r="123" spans="1:29">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row>
    <row r="124" spans="1:29">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row>
    <row r="125" spans="1:29">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row>
    <row r="126" spans="1:29">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row>
    <row r="127" spans="1:29">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row>
    <row r="128" spans="1:29">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row>
    <row r="129" spans="1:29">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row>
    <row r="130" spans="1:29">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row>
    <row r="131" spans="1:29">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row>
    <row r="132" spans="1:29">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row>
    <row r="133" spans="1:29">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row>
    <row r="134" spans="1:29">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row>
    <row r="135" spans="1:29">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row>
    <row r="136" spans="1:29">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row>
    <row r="137" spans="1:29">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row>
    <row r="138" spans="1:29">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row>
    <row r="139" spans="1:29">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row>
    <row r="140" spans="1:29">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row>
    <row r="141" spans="1:29">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row>
    <row r="142" spans="1:29">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row>
    <row r="143" spans="1:29">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row>
    <row r="144" spans="1:29">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row>
    <row r="145" spans="1:29">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row>
    <row r="146" spans="1:29">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row>
    <row r="147" spans="1:29">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row>
    <row r="148" spans="1:29">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row>
    <row r="149" spans="1:29">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row>
    <row r="150" spans="1:29">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row>
    <row r="151" spans="1:29">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row>
    <row r="152" spans="1:29">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row>
    <row r="153" spans="1:29">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row>
    <row r="154" spans="1:29">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row>
    <row r="155" spans="1:29">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row>
    <row r="156" spans="1:29">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row>
    <row r="157" spans="1:29">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row>
    <row r="158" spans="1:29">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row>
    <row r="159" spans="1:29">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row>
    <row r="160" spans="1:29">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row>
    <row r="161" spans="1:29">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row>
    <row r="162" spans="1:29">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row>
    <row r="163" spans="1:29">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row>
    <row r="164" spans="1:29">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row>
    <row r="165" spans="1:29">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row>
    <row r="166" spans="1:29">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row>
    <row r="167" spans="1:29">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row>
    <row r="168" spans="1:29">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row>
    <row r="169" spans="1:29">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row>
    <row r="170" spans="1:29">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row>
    <row r="171" spans="1:29">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row>
    <row r="172" spans="1:29">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row>
    <row r="173" spans="1:29">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row>
    <row r="174" spans="1:29">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row>
    <row r="175" spans="1:29">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row>
    <row r="176" spans="1:29">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row>
    <row r="177" spans="1:29">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row>
    <row r="178" spans="1:29">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row>
    <row r="179" spans="1:29">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row>
    <row r="180" spans="1:29">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row>
    <row r="181" spans="1:29">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row>
    <row r="182" spans="1:29">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row>
    <row r="183" spans="1:29">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row>
    <row r="184" spans="1:29">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row>
    <row r="185" spans="1:29">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row>
    <row r="186" spans="1:29">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row>
    <row r="187" spans="1:29">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row>
    <row r="188" spans="1:29">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row>
    <row r="189" spans="1:29">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row>
    <row r="190" spans="1:29">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row>
    <row r="191" spans="1:29">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c r="AA191" s="97"/>
      <c r="AB191" s="97"/>
      <c r="AC191" s="97"/>
    </row>
    <row r="192" spans="1:29">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c r="AA192" s="97"/>
      <c r="AB192" s="97"/>
      <c r="AC192" s="97"/>
    </row>
    <row r="193" spans="1:29">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c r="AA193" s="97"/>
      <c r="AB193" s="97"/>
      <c r="AC193" s="97"/>
    </row>
    <row r="194" spans="1:29">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row>
    <row r="195" spans="1:29">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row>
    <row r="196" spans="1:29">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row>
    <row r="197" spans="1:29">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row>
    <row r="198" spans="1:29">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row>
    <row r="199" spans="1:29">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row>
    <row r="200" spans="1:29">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row>
    <row r="201" spans="1:29">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row>
    <row r="202" spans="1:29">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row>
    <row r="203" spans="1:29">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row>
    <row r="204" spans="1:29">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row>
    <row r="205" spans="1:29">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row>
    <row r="206" spans="1:29">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row>
    <row r="207" spans="1:29">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row>
    <row r="208" spans="1:29">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row>
    <row r="209" spans="1:29">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row>
    <row r="210" spans="1:29">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row>
    <row r="211" spans="1:29">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row>
    <row r="212" spans="1:29">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row>
    <row r="213" spans="1:29">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c r="AA213" s="97"/>
      <c r="AB213" s="97"/>
      <c r="AC213" s="97"/>
    </row>
    <row r="214" spans="1:29">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row>
    <row r="215" spans="1:29">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row>
    <row r="216" spans="1:29">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row>
    <row r="217" spans="1:29">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row>
    <row r="218" spans="1:29">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row>
    <row r="219" spans="1:29">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row>
    <row r="220" spans="1:29">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row>
    <row r="221" spans="1:29">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row>
    <row r="222" spans="1:29">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row>
    <row r="223" spans="1:29">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row>
    <row r="224" spans="1:29">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row>
    <row r="225" spans="1:29">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row>
    <row r="226" spans="1:29">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row>
    <row r="227" spans="1:29">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row>
    <row r="228" spans="1:29">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row>
    <row r="229" spans="1:29">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row>
    <row r="230" spans="1:29">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row>
    <row r="231" spans="1:29">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row>
    <row r="232" spans="1:29">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row>
    <row r="233" spans="1:29">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row>
    <row r="234" spans="1:29">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row>
    <row r="235" spans="1:29">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row>
    <row r="236" spans="1:29">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c r="AA236" s="97"/>
      <c r="AB236" s="97"/>
      <c r="AC236" s="97"/>
    </row>
    <row r="237" spans="1:29">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c r="AA237" s="97"/>
      <c r="AB237" s="97"/>
      <c r="AC237" s="97"/>
    </row>
    <row r="238" spans="1:29">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row>
    <row r="239" spans="1:29">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row>
    <row r="240" spans="1:29">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row>
    <row r="241" spans="1:29">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row>
    <row r="242" spans="1:29">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c r="AA242" s="97"/>
      <c r="AB242" s="97"/>
      <c r="AC242" s="97"/>
    </row>
    <row r="243" spans="1:29">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row>
    <row r="244" spans="1:29">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97"/>
      <c r="AC244" s="97"/>
    </row>
    <row r="245" spans="1:29">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row>
    <row r="246" spans="1:29">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row>
    <row r="247" spans="1:29">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row>
    <row r="248" spans="1:29">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c r="AA248" s="97"/>
      <c r="AB248" s="97"/>
      <c r="AC248" s="97"/>
    </row>
    <row r="249" spans="1:29">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row>
    <row r="250" spans="1:29">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c r="AA250" s="97"/>
      <c r="AB250" s="97"/>
      <c r="AC250" s="97"/>
    </row>
    <row r="251" spans="1:29">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c r="AA251" s="97"/>
      <c r="AB251" s="97"/>
      <c r="AC251" s="97"/>
    </row>
    <row r="252" spans="1:29">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row>
    <row r="253" spans="1:29">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row>
    <row r="254" spans="1:29">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c r="AA254" s="97"/>
      <c r="AB254" s="97"/>
      <c r="AC254" s="97"/>
    </row>
    <row r="255" spans="1:29">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row>
    <row r="256" spans="1:29">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c r="AA256" s="97"/>
      <c r="AB256" s="97"/>
      <c r="AC256" s="97"/>
    </row>
    <row r="257" spans="1:29">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row>
    <row r="258" spans="1:29">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row>
    <row r="259" spans="1:29">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row>
    <row r="260" spans="1:29">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c r="AA260" s="97"/>
      <c r="AB260" s="97"/>
      <c r="AC260" s="97"/>
    </row>
    <row r="261" spans="1:29">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row>
    <row r="262" spans="1:29">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row>
    <row r="263" spans="1:29">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row>
    <row r="264" spans="1:29">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row>
    <row r="265" spans="1:29">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row>
    <row r="266" spans="1:29">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row>
    <row r="267" spans="1:29">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row>
    <row r="268" spans="1:29">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row>
    <row r="269" spans="1:29">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row>
    <row r="270" spans="1:29">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row>
    <row r="271" spans="1:29">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row>
    <row r="272" spans="1:29">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c r="AA272" s="97"/>
      <c r="AB272" s="97"/>
      <c r="AC272" s="97"/>
    </row>
    <row r="273" spans="1:29">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row>
    <row r="274" spans="1:29">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row>
    <row r="275" spans="1:29">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row>
    <row r="276" spans="1:29">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row>
    <row r="277" spans="1:29">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row>
    <row r="278" spans="1:29">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c r="AA278" s="97"/>
      <c r="AB278" s="97"/>
      <c r="AC278" s="97"/>
    </row>
    <row r="279" spans="1:29">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row>
    <row r="280" spans="1:29">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row>
    <row r="281" spans="1:29">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row>
    <row r="282" spans="1:29">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row>
    <row r="283" spans="1:29">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row>
    <row r="284" spans="1:29">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row>
    <row r="285" spans="1:29">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row>
    <row r="286" spans="1:29">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row>
    <row r="287" spans="1:29">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row>
    <row r="288" spans="1:29">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row>
    <row r="289" spans="1:29">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row>
    <row r="290" spans="1:29">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row>
    <row r="291" spans="1:29">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row>
    <row r="292" spans="1:29">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row>
    <row r="293" spans="1:29">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row>
    <row r="294" spans="1:29">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row>
    <row r="295" spans="1:29">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row>
    <row r="296" spans="1:29">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row>
    <row r="297" spans="1:29">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row>
    <row r="298" spans="1:29">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row>
    <row r="299" spans="1:29">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row>
    <row r="300" spans="1:29">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row>
    <row r="301" spans="1:29">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row>
    <row r="302" spans="1:29">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row>
    <row r="303" spans="1:29">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row>
    <row r="304" spans="1:29">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row>
    <row r="305" spans="1:29">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row>
    <row r="306" spans="1:29">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row>
    <row r="307" spans="1:29">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row>
    <row r="308" spans="1:29">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row>
    <row r="309" spans="1:29">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c r="AA309" s="97"/>
      <c r="AB309" s="97"/>
      <c r="AC309" s="97"/>
    </row>
    <row r="310" spans="1:29">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c r="AA310" s="97"/>
      <c r="AB310" s="97"/>
      <c r="AC310" s="97"/>
    </row>
    <row r="311" spans="1:29">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c r="AA311" s="97"/>
      <c r="AB311" s="97"/>
      <c r="AC311" s="97"/>
    </row>
    <row r="312" spans="1:29">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c r="AA312" s="97"/>
      <c r="AB312" s="97"/>
      <c r="AC312" s="97"/>
    </row>
    <row r="313" spans="1:29">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c r="AA313" s="97"/>
      <c r="AB313" s="97"/>
      <c r="AC313" s="97"/>
    </row>
    <row r="314" spans="1:29">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row>
    <row r="315" spans="1:29">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c r="AA315" s="97"/>
      <c r="AB315" s="97"/>
      <c r="AC315" s="97"/>
    </row>
    <row r="316" spans="1:29">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c r="AA316" s="97"/>
      <c r="AB316" s="97"/>
      <c r="AC316" s="97"/>
    </row>
    <row r="317" spans="1:29">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c r="AA317" s="97"/>
      <c r="AB317" s="97"/>
      <c r="AC317" s="97"/>
    </row>
    <row r="318" spans="1:29">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c r="AA318" s="97"/>
      <c r="AB318" s="97"/>
      <c r="AC318" s="97"/>
    </row>
    <row r="319" spans="1:29">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c r="AA319" s="97"/>
      <c r="AB319" s="97"/>
      <c r="AC319" s="97"/>
    </row>
    <row r="320" spans="1:29">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c r="AA320" s="97"/>
      <c r="AB320" s="97"/>
      <c r="AC320" s="97"/>
    </row>
    <row r="321" spans="1:29">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c r="AA321" s="97"/>
      <c r="AB321" s="97"/>
      <c r="AC321" s="97"/>
    </row>
    <row r="322" spans="1:29">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c r="AA322" s="97"/>
      <c r="AB322" s="97"/>
      <c r="AC322" s="97"/>
    </row>
    <row r="323" spans="1:29">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c r="AA323" s="97"/>
      <c r="AB323" s="97"/>
      <c r="AC323" s="97"/>
    </row>
    <row r="324" spans="1:29">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c r="AA324" s="97"/>
      <c r="AB324" s="97"/>
      <c r="AC324" s="97"/>
    </row>
    <row r="325" spans="1:29">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c r="AA325" s="97"/>
      <c r="AB325" s="97"/>
      <c r="AC325" s="97"/>
    </row>
    <row r="326" spans="1:29">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c r="AA326" s="97"/>
      <c r="AB326" s="97"/>
      <c r="AC326" s="97"/>
    </row>
    <row r="327" spans="1:29">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c r="AA327" s="97"/>
      <c r="AB327" s="97"/>
      <c r="AC327" s="97"/>
    </row>
    <row r="328" spans="1:29">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c r="AA328" s="97"/>
      <c r="AB328" s="97"/>
      <c r="AC328" s="97"/>
    </row>
    <row r="329" spans="1:29">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c r="AA329" s="97"/>
      <c r="AB329" s="97"/>
      <c r="AC329" s="97"/>
    </row>
    <row r="330" spans="1:29">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c r="AA330" s="97"/>
      <c r="AB330" s="97"/>
      <c r="AC330" s="97"/>
    </row>
    <row r="331" spans="1:29">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c r="AA331" s="97"/>
      <c r="AB331" s="97"/>
      <c r="AC331" s="97"/>
    </row>
    <row r="332" spans="1:29">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c r="AA332" s="97"/>
      <c r="AB332" s="97"/>
      <c r="AC332" s="97"/>
    </row>
    <row r="333" spans="1:29">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c r="AA333" s="97"/>
      <c r="AB333" s="97"/>
      <c r="AC333" s="97"/>
    </row>
    <row r="334" spans="1:29">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c r="AA334" s="97"/>
      <c r="AB334" s="97"/>
      <c r="AC334" s="97"/>
    </row>
    <row r="335" spans="1:29">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c r="AA335" s="97"/>
      <c r="AB335" s="97"/>
      <c r="AC335" s="97"/>
    </row>
    <row r="336" spans="1:29">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c r="AA336" s="97"/>
      <c r="AB336" s="97"/>
      <c r="AC336" s="97"/>
    </row>
    <row r="337" spans="1:29">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c r="AA337" s="97"/>
      <c r="AB337" s="97"/>
      <c r="AC337" s="97"/>
    </row>
    <row r="338" spans="1:29">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c r="AA338" s="97"/>
      <c r="AB338" s="97"/>
      <c r="AC338" s="97"/>
    </row>
    <row r="339" spans="1:29">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c r="AA339" s="97"/>
      <c r="AB339" s="97"/>
      <c r="AC339" s="97"/>
    </row>
    <row r="340" spans="1:29">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c r="AA340" s="97"/>
      <c r="AB340" s="97"/>
      <c r="AC340" s="97"/>
    </row>
    <row r="341" spans="1:29">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c r="AA341" s="97"/>
      <c r="AB341" s="97"/>
      <c r="AC341" s="97"/>
    </row>
    <row r="342" spans="1:29">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c r="AA342" s="97"/>
      <c r="AB342" s="97"/>
      <c r="AC342" s="97"/>
    </row>
    <row r="343" spans="1:29">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c r="AA343" s="97"/>
      <c r="AB343" s="97"/>
      <c r="AC343" s="97"/>
    </row>
    <row r="344" spans="1:29">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c r="AA344" s="97"/>
      <c r="AB344" s="97"/>
      <c r="AC344" s="97"/>
    </row>
    <row r="345" spans="1:29">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c r="AA345" s="97"/>
      <c r="AB345" s="97"/>
      <c r="AC345" s="97"/>
    </row>
    <row r="346" spans="1:29">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c r="AA346" s="97"/>
      <c r="AB346" s="97"/>
      <c r="AC346" s="97"/>
    </row>
    <row r="347" spans="1:29">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c r="AA347" s="97"/>
      <c r="AB347" s="97"/>
      <c r="AC347" s="97"/>
    </row>
    <row r="348" spans="1:29">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c r="AA348" s="97"/>
      <c r="AB348" s="97"/>
      <c r="AC348" s="97"/>
    </row>
    <row r="349" spans="1:29">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c r="AA349" s="97"/>
      <c r="AB349" s="97"/>
      <c r="AC349" s="97"/>
    </row>
    <row r="350" spans="1:29">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c r="AA350" s="97"/>
      <c r="AB350" s="97"/>
      <c r="AC350" s="97"/>
    </row>
    <row r="351" spans="1:29">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c r="AA351" s="97"/>
      <c r="AB351" s="97"/>
      <c r="AC351" s="97"/>
    </row>
    <row r="352" spans="1:29">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c r="AA352" s="97"/>
      <c r="AB352" s="97"/>
      <c r="AC352" s="97"/>
    </row>
    <row r="353" spans="1:29">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c r="AA353" s="97"/>
      <c r="AB353" s="97"/>
      <c r="AC353" s="97"/>
    </row>
    <row r="354" spans="1:29">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c r="AA354" s="97"/>
      <c r="AB354" s="97"/>
      <c r="AC354" s="97"/>
    </row>
    <row r="355" spans="1:29">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c r="AA355" s="97"/>
      <c r="AB355" s="97"/>
      <c r="AC355" s="97"/>
    </row>
    <row r="356" spans="1:29">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c r="AA356" s="97"/>
      <c r="AB356" s="97"/>
      <c r="AC356" s="97"/>
    </row>
    <row r="357" spans="1:29">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c r="AA357" s="97"/>
      <c r="AB357" s="97"/>
      <c r="AC357" s="97"/>
    </row>
    <row r="358" spans="1:29">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c r="AA358" s="97"/>
      <c r="AB358" s="97"/>
      <c r="AC358" s="97"/>
    </row>
    <row r="359" spans="1:29">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c r="AA359" s="97"/>
      <c r="AB359" s="97"/>
      <c r="AC359" s="97"/>
    </row>
    <row r="360" spans="1:29">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c r="AA360" s="97"/>
      <c r="AB360" s="97"/>
      <c r="AC360" s="97"/>
    </row>
    <row r="361" spans="1:29">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c r="AA361" s="97"/>
      <c r="AB361" s="97"/>
      <c r="AC361" s="97"/>
    </row>
    <row r="362" spans="1:29">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c r="AA362" s="97"/>
      <c r="AB362" s="97"/>
      <c r="AC362" s="97"/>
    </row>
    <row r="363" spans="1:29">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c r="AA363" s="97"/>
      <c r="AB363" s="97"/>
      <c r="AC363" s="97"/>
    </row>
    <row r="364" spans="1:29">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c r="AA364" s="97"/>
      <c r="AB364" s="97"/>
      <c r="AC364" s="97"/>
    </row>
    <row r="365" spans="1:29">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c r="AA365" s="97"/>
      <c r="AB365" s="97"/>
      <c r="AC365" s="97"/>
    </row>
    <row r="366" spans="1:29">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c r="AA366" s="97"/>
      <c r="AB366" s="97"/>
      <c r="AC366" s="97"/>
    </row>
    <row r="367" spans="1:29">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c r="AA367" s="97"/>
      <c r="AB367" s="97"/>
      <c r="AC367" s="97"/>
    </row>
    <row r="368" spans="1:29">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c r="AA368" s="97"/>
      <c r="AB368" s="97"/>
      <c r="AC368" s="97"/>
    </row>
    <row r="369" spans="1:29">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c r="AA369" s="97"/>
      <c r="AB369" s="97"/>
      <c r="AC369" s="97"/>
    </row>
    <row r="370" spans="1:29">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c r="AA370" s="97"/>
      <c r="AB370" s="97"/>
      <c r="AC370" s="97"/>
    </row>
    <row r="371" spans="1:29">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c r="AA371" s="97"/>
      <c r="AB371" s="97"/>
      <c r="AC371" s="97"/>
    </row>
    <row r="372" spans="1:29">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c r="AA372" s="97"/>
      <c r="AB372" s="97"/>
      <c r="AC372" s="97"/>
    </row>
    <row r="373" spans="1:29">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c r="AA373" s="97"/>
      <c r="AB373" s="97"/>
      <c r="AC373" s="97"/>
    </row>
    <row r="374" spans="1:29">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c r="AA374" s="97"/>
      <c r="AB374" s="97"/>
      <c r="AC374" s="97"/>
    </row>
    <row r="375" spans="1:29">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c r="AA375" s="97"/>
      <c r="AB375" s="97"/>
      <c r="AC375" s="97"/>
    </row>
    <row r="376" spans="1:29">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c r="AA376" s="97"/>
      <c r="AB376" s="97"/>
      <c r="AC376" s="97"/>
    </row>
    <row r="377" spans="1:29">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c r="AA377" s="97"/>
      <c r="AB377" s="97"/>
      <c r="AC377" s="97"/>
    </row>
    <row r="378" spans="1:29">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c r="AA378" s="97"/>
      <c r="AB378" s="97"/>
      <c r="AC378" s="97"/>
    </row>
    <row r="379" spans="1:29">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c r="AA379" s="97"/>
      <c r="AB379" s="97"/>
      <c r="AC379" s="97"/>
    </row>
    <row r="380" spans="1:29">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c r="AA380" s="97"/>
      <c r="AB380" s="97"/>
      <c r="AC380" s="97"/>
    </row>
    <row r="381" spans="1:29">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c r="AA381" s="97"/>
      <c r="AB381" s="97"/>
      <c r="AC381" s="97"/>
    </row>
    <row r="382" spans="1:29">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c r="AA382" s="97"/>
      <c r="AB382" s="97"/>
      <c r="AC382" s="97"/>
    </row>
    <row r="383" spans="1:29">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c r="AA383" s="97"/>
      <c r="AB383" s="97"/>
      <c r="AC383" s="97"/>
    </row>
    <row r="384" spans="1:29">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c r="AA384" s="97"/>
      <c r="AB384" s="97"/>
      <c r="AC384" s="97"/>
    </row>
    <row r="385" spans="1:29">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c r="AA385" s="97"/>
      <c r="AB385" s="97"/>
      <c r="AC385" s="97"/>
    </row>
    <row r="386" spans="1:29">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c r="AA386" s="97"/>
      <c r="AB386" s="97"/>
      <c r="AC386" s="97"/>
    </row>
    <row r="387" spans="1:29">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c r="AA387" s="97"/>
      <c r="AB387" s="97"/>
      <c r="AC387" s="97"/>
    </row>
    <row r="388" spans="1:29">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c r="AA388" s="97"/>
      <c r="AB388" s="97"/>
      <c r="AC388" s="97"/>
    </row>
    <row r="389" spans="1:29">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c r="AA389" s="97"/>
      <c r="AB389" s="97"/>
      <c r="AC389" s="97"/>
    </row>
    <row r="390" spans="1:29">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c r="AA390" s="97"/>
      <c r="AB390" s="97"/>
      <c r="AC390" s="97"/>
    </row>
    <row r="391" spans="1:29">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c r="AA391" s="97"/>
      <c r="AB391" s="97"/>
      <c r="AC391" s="97"/>
    </row>
    <row r="392" spans="1:29">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c r="AA392" s="97"/>
      <c r="AB392" s="97"/>
      <c r="AC392" s="97"/>
    </row>
    <row r="393" spans="1:29">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c r="AA393" s="97"/>
      <c r="AB393" s="97"/>
      <c r="AC393" s="97"/>
    </row>
    <row r="394" spans="1:29">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c r="AA394" s="97"/>
      <c r="AB394" s="97"/>
      <c r="AC394" s="97"/>
    </row>
    <row r="395" spans="1:29">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c r="AA395" s="97"/>
      <c r="AB395" s="97"/>
      <c r="AC395" s="97"/>
    </row>
    <row r="396" spans="1:29">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c r="AA396" s="97"/>
      <c r="AB396" s="97"/>
      <c r="AC396" s="97"/>
    </row>
    <row r="397" spans="1:29">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c r="AA397" s="97"/>
      <c r="AB397" s="97"/>
      <c r="AC397" s="97"/>
    </row>
    <row r="398" spans="1:29">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c r="AA398" s="97"/>
      <c r="AB398" s="97"/>
      <c r="AC398" s="97"/>
    </row>
    <row r="399" spans="1:29">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c r="AA399" s="97"/>
      <c r="AB399" s="97"/>
      <c r="AC399" s="97"/>
    </row>
    <row r="400" spans="1:29">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c r="AA400" s="97"/>
      <c r="AB400" s="97"/>
      <c r="AC400" s="97"/>
    </row>
    <row r="401" spans="1:29">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c r="AA401" s="97"/>
      <c r="AB401" s="97"/>
      <c r="AC401" s="97"/>
    </row>
    <row r="402" spans="1:29">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c r="AA402" s="97"/>
      <c r="AB402" s="97"/>
      <c r="AC402" s="97"/>
    </row>
    <row r="403" spans="1:29">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c r="AA403" s="97"/>
      <c r="AB403" s="97"/>
      <c r="AC403" s="97"/>
    </row>
    <row r="404" spans="1:29">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c r="AA404" s="97"/>
      <c r="AB404" s="97"/>
      <c r="AC404" s="97"/>
    </row>
    <row r="405" spans="1:29">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c r="AA405" s="97"/>
      <c r="AB405" s="97"/>
      <c r="AC405" s="97"/>
    </row>
    <row r="406" spans="1:29">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c r="AA406" s="97"/>
      <c r="AB406" s="97"/>
      <c r="AC406" s="97"/>
    </row>
    <row r="407" spans="1:29">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c r="AA407" s="97"/>
      <c r="AB407" s="97"/>
      <c r="AC407" s="97"/>
    </row>
    <row r="408" spans="1:29">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c r="AA408" s="97"/>
      <c r="AB408" s="97"/>
      <c r="AC408" s="97"/>
    </row>
    <row r="409" spans="1:29">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c r="AA409" s="97"/>
      <c r="AB409" s="97"/>
      <c r="AC409" s="97"/>
    </row>
    <row r="410" spans="1:29">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c r="AA410" s="97"/>
      <c r="AB410" s="97"/>
      <c r="AC410" s="97"/>
    </row>
    <row r="411" spans="1:29">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c r="AA411" s="97"/>
      <c r="AB411" s="97"/>
      <c r="AC411" s="97"/>
    </row>
    <row r="412" spans="1:29">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c r="AA412" s="97"/>
      <c r="AB412" s="97"/>
      <c r="AC412" s="97"/>
    </row>
    <row r="413" spans="1:29">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c r="AA413" s="97"/>
      <c r="AB413" s="97"/>
      <c r="AC413" s="97"/>
    </row>
    <row r="414" spans="1:29">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c r="AA414" s="97"/>
      <c r="AB414" s="97"/>
      <c r="AC414" s="97"/>
    </row>
    <row r="415" spans="1:29">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c r="AA415" s="97"/>
      <c r="AB415" s="97"/>
      <c r="AC415" s="97"/>
    </row>
    <row r="416" spans="1:29">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c r="AA416" s="97"/>
      <c r="AB416" s="97"/>
      <c r="AC416" s="97"/>
    </row>
    <row r="417" spans="1:29">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c r="AA417" s="97"/>
      <c r="AB417" s="97"/>
      <c r="AC417" s="97"/>
    </row>
    <row r="418" spans="1:29">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c r="AA418" s="97"/>
      <c r="AB418" s="97"/>
      <c r="AC418" s="97"/>
    </row>
    <row r="419" spans="1:29">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c r="AA419" s="97"/>
      <c r="AB419" s="97"/>
      <c r="AC419" s="97"/>
    </row>
    <row r="420" spans="1:29">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c r="AA420" s="97"/>
      <c r="AB420" s="97"/>
      <c r="AC420" s="97"/>
    </row>
    <row r="421" spans="1:29">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c r="AA421" s="97"/>
      <c r="AB421" s="97"/>
      <c r="AC421" s="97"/>
    </row>
    <row r="422" spans="1:29">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c r="AA422" s="97"/>
      <c r="AB422" s="97"/>
      <c r="AC422" s="97"/>
    </row>
    <row r="423" spans="1:29">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c r="AA423" s="97"/>
      <c r="AB423" s="97"/>
      <c r="AC423" s="97"/>
    </row>
    <row r="424" spans="1:29">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c r="AA424" s="97"/>
      <c r="AB424" s="97"/>
      <c r="AC424" s="97"/>
    </row>
    <row r="425" spans="1:29">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c r="AA425" s="97"/>
      <c r="AB425" s="97"/>
      <c r="AC425" s="97"/>
    </row>
    <row r="426" spans="1:29">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c r="AA426" s="97"/>
      <c r="AB426" s="97"/>
      <c r="AC426" s="97"/>
    </row>
    <row r="427" spans="1:29">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c r="AA427" s="97"/>
      <c r="AB427" s="97"/>
      <c r="AC427" s="97"/>
    </row>
    <row r="428" spans="1:29">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c r="AA428" s="97"/>
      <c r="AB428" s="97"/>
      <c r="AC428" s="97"/>
    </row>
    <row r="429" spans="1:29">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c r="AA429" s="97"/>
      <c r="AB429" s="97"/>
      <c r="AC429" s="97"/>
    </row>
    <row r="430" spans="1:29">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c r="AA430" s="97"/>
      <c r="AB430" s="97"/>
      <c r="AC430" s="97"/>
    </row>
    <row r="431" spans="1:29">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c r="AA431" s="97"/>
      <c r="AB431" s="97"/>
      <c r="AC431" s="97"/>
    </row>
    <row r="432" spans="1:29">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c r="AA432" s="97"/>
      <c r="AB432" s="97"/>
      <c r="AC432" s="97"/>
    </row>
    <row r="433" spans="1:29">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c r="AA433" s="97"/>
      <c r="AB433" s="97"/>
      <c r="AC433" s="97"/>
    </row>
    <row r="434" spans="1:29">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c r="AA434" s="97"/>
      <c r="AB434" s="97"/>
      <c r="AC434" s="97"/>
    </row>
    <row r="435" spans="1:29">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c r="AA435" s="97"/>
      <c r="AB435" s="97"/>
      <c r="AC435" s="97"/>
    </row>
    <row r="436" spans="1:29">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c r="AA436" s="97"/>
      <c r="AB436" s="97"/>
      <c r="AC436" s="97"/>
    </row>
    <row r="437" spans="1:29">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c r="AA437" s="97"/>
      <c r="AB437" s="97"/>
      <c r="AC437" s="97"/>
    </row>
    <row r="438" spans="1:29">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c r="AA438" s="97"/>
      <c r="AB438" s="97"/>
      <c r="AC438" s="97"/>
    </row>
    <row r="439" spans="1:29">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c r="AA439" s="97"/>
      <c r="AB439" s="97"/>
      <c r="AC439" s="97"/>
    </row>
    <row r="440" spans="1:29">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c r="AA440" s="97"/>
      <c r="AB440" s="97"/>
      <c r="AC440" s="97"/>
    </row>
    <row r="441" spans="1:29">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c r="AA441" s="97"/>
      <c r="AB441" s="97"/>
      <c r="AC441" s="97"/>
    </row>
    <row r="442" spans="1:29">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c r="AA442" s="97"/>
      <c r="AB442" s="97"/>
      <c r="AC442" s="97"/>
    </row>
    <row r="443" spans="1:29">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c r="AA443" s="97"/>
      <c r="AB443" s="97"/>
      <c r="AC443" s="97"/>
    </row>
    <row r="444" spans="1:29">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c r="AA444" s="97"/>
      <c r="AB444" s="97"/>
      <c r="AC444" s="97"/>
    </row>
    <row r="445" spans="1:29">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c r="AA445" s="97"/>
      <c r="AB445" s="97"/>
      <c r="AC445" s="97"/>
    </row>
    <row r="446" spans="1:29">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c r="AA446" s="97"/>
      <c r="AB446" s="97"/>
      <c r="AC446" s="97"/>
    </row>
    <row r="447" spans="1:29">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c r="AA447" s="97"/>
      <c r="AB447" s="97"/>
      <c r="AC447" s="97"/>
    </row>
    <row r="448" spans="1:29">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c r="AA448" s="97"/>
      <c r="AB448" s="97"/>
      <c r="AC448" s="97"/>
    </row>
    <row r="449" spans="1:29">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c r="AA449" s="97"/>
      <c r="AB449" s="97"/>
      <c r="AC449" s="97"/>
    </row>
    <row r="450" spans="1:29">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c r="AA450" s="97"/>
      <c r="AB450" s="97"/>
      <c r="AC450" s="97"/>
    </row>
    <row r="451" spans="1:29">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c r="AA451" s="97"/>
      <c r="AB451" s="97"/>
      <c r="AC451" s="97"/>
    </row>
    <row r="452" spans="1:29">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c r="AA452" s="97"/>
      <c r="AB452" s="97"/>
      <c r="AC452" s="97"/>
    </row>
    <row r="453" spans="1:29">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c r="AA453" s="97"/>
      <c r="AB453" s="97"/>
      <c r="AC453" s="97"/>
    </row>
    <row r="454" spans="1:29">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c r="AA454" s="97"/>
      <c r="AB454" s="97"/>
      <c r="AC454" s="97"/>
    </row>
    <row r="455" spans="1:29">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c r="AA455" s="97"/>
      <c r="AB455" s="97"/>
      <c r="AC455" s="97"/>
    </row>
    <row r="456" spans="1:29">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c r="AA456" s="97"/>
      <c r="AB456" s="97"/>
      <c r="AC456" s="97"/>
    </row>
    <row r="457" spans="1:29">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c r="AA457" s="97"/>
      <c r="AB457" s="97"/>
      <c r="AC457" s="97"/>
    </row>
    <row r="458" spans="1:29">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c r="AA458" s="97"/>
      <c r="AB458" s="97"/>
      <c r="AC458" s="97"/>
    </row>
    <row r="459" spans="1:29">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c r="AA459" s="97"/>
      <c r="AB459" s="97"/>
      <c r="AC459" s="97"/>
    </row>
    <row r="460" spans="1:29">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c r="AA460" s="97"/>
      <c r="AB460" s="97"/>
      <c r="AC460" s="97"/>
    </row>
    <row r="461" spans="1:29">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c r="AA461" s="97"/>
      <c r="AB461" s="97"/>
      <c r="AC461" s="97"/>
    </row>
    <row r="462" spans="1:29">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c r="AA462" s="97"/>
      <c r="AB462" s="97"/>
      <c r="AC462" s="97"/>
    </row>
    <row r="463" spans="1:29">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c r="AA463" s="97"/>
      <c r="AB463" s="97"/>
      <c r="AC463" s="97"/>
    </row>
    <row r="464" spans="1:29">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c r="AA464" s="97"/>
      <c r="AB464" s="97"/>
      <c r="AC464" s="97"/>
    </row>
    <row r="465" spans="1:29">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c r="AA465" s="97"/>
      <c r="AB465" s="97"/>
      <c r="AC465" s="97"/>
    </row>
    <row r="466" spans="1:29">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c r="AA466" s="97"/>
      <c r="AB466" s="97"/>
      <c r="AC466" s="97"/>
    </row>
    <row r="467" spans="1:29">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c r="AA467" s="97"/>
      <c r="AB467" s="97"/>
      <c r="AC467" s="97"/>
    </row>
    <row r="468" spans="1:29">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c r="AA468" s="97"/>
      <c r="AB468" s="97"/>
      <c r="AC468" s="97"/>
    </row>
    <row r="469" spans="1:29">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c r="AA469" s="97"/>
      <c r="AB469" s="97"/>
      <c r="AC469" s="97"/>
    </row>
    <row r="470" spans="1:29">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c r="AA470" s="97"/>
      <c r="AB470" s="97"/>
      <c r="AC470" s="97"/>
    </row>
    <row r="471" spans="1:29">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c r="AA471" s="97"/>
      <c r="AB471" s="97"/>
      <c r="AC471" s="97"/>
    </row>
    <row r="472" spans="1:29">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c r="AA472" s="97"/>
      <c r="AB472" s="97"/>
      <c r="AC472" s="97"/>
    </row>
    <row r="473" spans="1:29">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c r="AA473" s="97"/>
      <c r="AB473" s="97"/>
      <c r="AC473" s="97"/>
    </row>
    <row r="474" spans="1:29">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c r="AA474" s="97"/>
      <c r="AB474" s="97"/>
      <c r="AC474" s="97"/>
    </row>
    <row r="475" spans="1:29">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c r="AA475" s="97"/>
      <c r="AB475" s="97"/>
      <c r="AC475" s="97"/>
    </row>
    <row r="476" spans="1:29">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c r="AA476" s="97"/>
      <c r="AB476" s="97"/>
      <c r="AC476" s="97"/>
    </row>
    <row r="477" spans="1:29">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c r="AA477" s="97"/>
      <c r="AB477" s="97"/>
      <c r="AC477" s="97"/>
    </row>
    <row r="478" spans="1:29">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c r="AA478" s="97"/>
      <c r="AB478" s="97"/>
      <c r="AC478" s="97"/>
    </row>
    <row r="479" spans="1:29">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c r="AA479" s="97"/>
      <c r="AB479" s="97"/>
      <c r="AC479" s="97"/>
    </row>
    <row r="480" spans="1:29">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c r="AA480" s="97"/>
      <c r="AB480" s="97"/>
      <c r="AC480" s="97"/>
    </row>
    <row r="481" spans="1:29">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c r="AA481" s="97"/>
      <c r="AB481" s="97"/>
      <c r="AC481" s="97"/>
    </row>
    <row r="482" spans="1:29">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c r="AA482" s="97"/>
      <c r="AB482" s="97"/>
      <c r="AC482" s="97"/>
    </row>
    <row r="483" spans="1:29">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c r="AA483" s="97"/>
      <c r="AB483" s="97"/>
      <c r="AC483" s="97"/>
    </row>
    <row r="484" spans="1:29">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c r="AA484" s="97"/>
      <c r="AB484" s="97"/>
      <c r="AC484" s="97"/>
    </row>
    <row r="485" spans="1:29">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c r="AA485" s="97"/>
      <c r="AB485" s="97"/>
      <c r="AC485" s="97"/>
    </row>
    <row r="486" spans="1:29">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c r="AA486" s="97"/>
      <c r="AB486" s="97"/>
      <c r="AC486" s="97"/>
    </row>
    <row r="487" spans="1:29">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c r="AA487" s="97"/>
      <c r="AB487" s="97"/>
      <c r="AC487" s="97"/>
    </row>
    <row r="488" spans="1:29">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c r="AA488" s="97"/>
      <c r="AB488" s="97"/>
      <c r="AC488" s="97"/>
    </row>
    <row r="489" spans="1:29">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c r="AA489" s="97"/>
      <c r="AB489" s="97"/>
      <c r="AC489" s="97"/>
    </row>
    <row r="490" spans="1:29">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c r="AA490" s="97"/>
      <c r="AB490" s="97"/>
      <c r="AC490" s="97"/>
    </row>
    <row r="491" spans="1:29">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c r="AA491" s="97"/>
      <c r="AB491" s="97"/>
      <c r="AC491" s="97"/>
    </row>
    <row r="492" spans="1:29">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c r="AA492" s="97"/>
      <c r="AB492" s="97"/>
      <c r="AC492" s="97"/>
    </row>
    <row r="493" spans="1:29">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c r="AA493" s="97"/>
      <c r="AB493" s="97"/>
      <c r="AC493" s="97"/>
    </row>
    <row r="494" spans="1:29">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c r="AA494" s="97"/>
      <c r="AB494" s="97"/>
      <c r="AC494" s="97"/>
    </row>
    <row r="495" spans="1:29">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c r="AA495" s="97"/>
      <c r="AB495" s="97"/>
      <c r="AC495" s="97"/>
    </row>
    <row r="496" spans="1:29">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c r="AA496" s="97"/>
      <c r="AB496" s="97"/>
      <c r="AC496" s="97"/>
    </row>
    <row r="497" spans="1:29">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c r="AA497" s="97"/>
      <c r="AB497" s="97"/>
      <c r="AC497" s="97"/>
    </row>
    <row r="498" spans="1:29">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c r="AA498" s="97"/>
      <c r="AB498" s="97"/>
      <c r="AC498" s="97"/>
    </row>
    <row r="499" spans="1:29">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c r="AA499" s="97"/>
      <c r="AB499" s="97"/>
      <c r="AC499" s="97"/>
    </row>
    <row r="500" spans="1:29">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c r="AA500" s="97"/>
      <c r="AB500" s="97"/>
      <c r="AC500" s="97"/>
    </row>
    <row r="501" spans="1:29">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c r="AA501" s="97"/>
      <c r="AB501" s="97"/>
      <c r="AC501" s="97"/>
    </row>
    <row r="502" spans="1:29">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c r="AA502" s="97"/>
      <c r="AB502" s="97"/>
      <c r="AC502" s="97"/>
    </row>
    <row r="503" spans="1:29">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c r="AA503" s="97"/>
      <c r="AB503" s="97"/>
      <c r="AC503" s="97"/>
    </row>
    <row r="504" spans="1:29">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c r="AA504" s="97"/>
      <c r="AB504" s="97"/>
      <c r="AC504" s="97"/>
    </row>
    <row r="505" spans="1:29">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c r="AA505" s="97"/>
      <c r="AB505" s="97"/>
      <c r="AC505" s="97"/>
    </row>
    <row r="506" spans="1:29">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c r="AA506" s="97"/>
      <c r="AB506" s="97"/>
      <c r="AC506" s="97"/>
    </row>
    <row r="507" spans="1:29">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c r="AA507" s="97"/>
      <c r="AB507" s="97"/>
      <c r="AC507" s="97"/>
    </row>
    <row r="508" spans="1:29">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c r="AA508" s="97"/>
      <c r="AB508" s="97"/>
      <c r="AC508" s="97"/>
    </row>
    <row r="509" spans="1:29">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c r="AA509" s="97"/>
      <c r="AB509" s="97"/>
      <c r="AC509" s="97"/>
    </row>
    <row r="510" spans="1:29">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c r="AA510" s="97"/>
      <c r="AB510" s="97"/>
      <c r="AC510" s="97"/>
    </row>
    <row r="511" spans="1:29">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c r="AA511" s="97"/>
      <c r="AB511" s="97"/>
      <c r="AC511" s="97"/>
    </row>
    <row r="512" spans="1:29">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c r="AA512" s="97"/>
      <c r="AB512" s="97"/>
      <c r="AC512" s="97"/>
    </row>
    <row r="513" spans="1:29">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c r="AA513" s="97"/>
      <c r="AB513" s="97"/>
      <c r="AC513" s="97"/>
    </row>
    <row r="514" spans="1:29">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c r="AA514" s="97"/>
      <c r="AB514" s="97"/>
      <c r="AC514" s="97"/>
    </row>
    <row r="515" spans="1:29">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c r="AA515" s="97"/>
      <c r="AB515" s="97"/>
      <c r="AC515" s="97"/>
    </row>
    <row r="516" spans="1:29">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c r="AA516" s="97"/>
      <c r="AB516" s="97"/>
      <c r="AC516" s="97"/>
    </row>
    <row r="517" spans="1:29">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c r="AA517" s="97"/>
      <c r="AB517" s="97"/>
      <c r="AC517" s="97"/>
    </row>
    <row r="518" spans="1:29">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c r="AA518" s="97"/>
      <c r="AB518" s="97"/>
      <c r="AC518" s="97"/>
    </row>
    <row r="519" spans="1:29">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c r="AA519" s="97"/>
      <c r="AB519" s="97"/>
      <c r="AC519" s="97"/>
    </row>
    <row r="520" spans="1:29">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c r="AA520" s="97"/>
      <c r="AB520" s="97"/>
      <c r="AC520" s="97"/>
    </row>
    <row r="521" spans="1:29">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c r="AA521" s="97"/>
      <c r="AB521" s="97"/>
      <c r="AC521" s="97"/>
    </row>
    <row r="522" spans="1:29">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c r="AA522" s="97"/>
      <c r="AB522" s="97"/>
      <c r="AC522" s="97"/>
    </row>
    <row r="523" spans="1:29">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c r="AA523" s="97"/>
      <c r="AB523" s="97"/>
      <c r="AC523" s="97"/>
    </row>
    <row r="524" spans="1:29">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c r="AA524" s="97"/>
      <c r="AB524" s="97"/>
      <c r="AC524" s="97"/>
    </row>
    <row r="525" spans="1:29">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c r="AA525" s="97"/>
      <c r="AB525" s="97"/>
      <c r="AC525" s="97"/>
    </row>
    <row r="526" spans="1:29">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c r="AA526" s="97"/>
      <c r="AB526" s="97"/>
      <c r="AC526" s="97"/>
    </row>
    <row r="527" spans="1:29">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c r="AA527" s="97"/>
      <c r="AB527" s="97"/>
      <c r="AC527" s="97"/>
    </row>
    <row r="528" spans="1:29">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c r="AA528" s="97"/>
      <c r="AB528" s="97"/>
      <c r="AC528" s="97"/>
    </row>
    <row r="529" spans="1:29">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c r="AA529" s="97"/>
      <c r="AB529" s="97"/>
      <c r="AC529" s="97"/>
    </row>
    <row r="530" spans="1:29">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c r="AA530" s="97"/>
      <c r="AB530" s="97"/>
      <c r="AC530" s="97"/>
    </row>
    <row r="531" spans="1:29">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c r="AA531" s="97"/>
      <c r="AB531" s="97"/>
      <c r="AC531" s="97"/>
    </row>
    <row r="532" spans="1:29">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c r="AA532" s="97"/>
      <c r="AB532" s="97"/>
      <c r="AC532" s="97"/>
    </row>
    <row r="533" spans="1:29">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c r="AA533" s="97"/>
      <c r="AB533" s="97"/>
      <c r="AC533" s="97"/>
    </row>
    <row r="534" spans="1:29">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c r="AA534" s="97"/>
      <c r="AB534" s="97"/>
      <c r="AC534" s="97"/>
    </row>
    <row r="535" spans="1:29">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c r="AA535" s="97"/>
      <c r="AB535" s="97"/>
      <c r="AC535" s="97"/>
    </row>
    <row r="536" spans="1:29">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c r="AA536" s="97"/>
      <c r="AB536" s="97"/>
      <c r="AC536" s="97"/>
    </row>
    <row r="537" spans="1:29">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c r="AA537" s="97"/>
      <c r="AB537" s="97"/>
      <c r="AC537" s="97"/>
    </row>
    <row r="538" spans="1:29">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c r="AA538" s="97"/>
      <c r="AB538" s="97"/>
      <c r="AC538" s="97"/>
    </row>
    <row r="539" spans="1:29">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c r="AA539" s="97"/>
      <c r="AB539" s="97"/>
      <c r="AC539" s="97"/>
    </row>
    <row r="540" spans="1:29">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c r="AA540" s="97"/>
      <c r="AB540" s="97"/>
      <c r="AC540" s="97"/>
    </row>
    <row r="541" spans="1:29">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c r="AA541" s="97"/>
      <c r="AB541" s="97"/>
      <c r="AC541" s="97"/>
    </row>
    <row r="542" spans="1:29">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c r="AA542" s="97"/>
      <c r="AB542" s="97"/>
      <c r="AC542" s="97"/>
    </row>
    <row r="543" spans="1:29">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c r="AA543" s="97"/>
      <c r="AB543" s="97"/>
      <c r="AC543" s="97"/>
    </row>
    <row r="544" spans="1:29">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c r="AA544" s="97"/>
      <c r="AB544" s="97"/>
      <c r="AC544" s="97"/>
    </row>
    <row r="545" spans="1:29">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c r="AA545" s="97"/>
      <c r="AB545" s="97"/>
      <c r="AC545" s="97"/>
    </row>
    <row r="546" spans="1:29">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c r="AA546" s="97"/>
      <c r="AB546" s="97"/>
      <c r="AC546" s="97"/>
    </row>
    <row r="547" spans="1:29">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c r="AA547" s="97"/>
      <c r="AB547" s="97"/>
      <c r="AC547" s="97"/>
    </row>
    <row r="548" spans="1:29">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c r="AA548" s="97"/>
      <c r="AB548" s="97"/>
      <c r="AC548" s="97"/>
    </row>
    <row r="549" spans="1:29">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c r="AA549" s="97"/>
      <c r="AB549" s="97"/>
      <c r="AC549" s="97"/>
    </row>
    <row r="550" spans="1:29">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c r="AA550" s="97"/>
      <c r="AB550" s="97"/>
      <c r="AC550" s="97"/>
    </row>
    <row r="551" spans="1:29">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c r="AA551" s="97"/>
      <c r="AB551" s="97"/>
      <c r="AC551" s="97"/>
    </row>
    <row r="552" spans="1:29">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c r="AA552" s="97"/>
      <c r="AB552" s="97"/>
      <c r="AC552" s="97"/>
    </row>
    <row r="553" spans="1:29">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c r="AA553" s="97"/>
      <c r="AB553" s="97"/>
      <c r="AC553" s="97"/>
    </row>
    <row r="554" spans="1:29">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c r="AA554" s="97"/>
      <c r="AB554" s="97"/>
      <c r="AC554" s="97"/>
    </row>
    <row r="555" spans="1:29">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c r="AA555" s="97"/>
      <c r="AB555" s="97"/>
      <c r="AC555" s="97"/>
    </row>
    <row r="556" spans="1:29">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c r="AA556" s="97"/>
      <c r="AB556" s="97"/>
      <c r="AC556" s="97"/>
    </row>
    <row r="557" spans="1:29">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c r="AA557" s="97"/>
      <c r="AB557" s="97"/>
      <c r="AC557" s="97"/>
    </row>
    <row r="558" spans="1:29">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c r="AA558" s="97"/>
      <c r="AB558" s="97"/>
      <c r="AC558" s="97"/>
    </row>
    <row r="559" spans="1:29">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c r="AA559" s="97"/>
      <c r="AB559" s="97"/>
      <c r="AC559" s="97"/>
    </row>
    <row r="560" spans="1:29">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c r="AA560" s="97"/>
      <c r="AB560" s="97"/>
      <c r="AC560" s="97"/>
    </row>
    <row r="561" spans="1:29">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c r="AA561" s="97"/>
      <c r="AB561" s="97"/>
      <c r="AC561" s="97"/>
    </row>
    <row r="562" spans="1:29">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c r="AA562" s="97"/>
      <c r="AB562" s="97"/>
      <c r="AC562" s="97"/>
    </row>
    <row r="563" spans="1:29">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c r="AA563" s="97"/>
      <c r="AB563" s="97"/>
      <c r="AC563" s="97"/>
    </row>
    <row r="564" spans="1:29">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c r="AA564" s="97"/>
      <c r="AB564" s="97"/>
      <c r="AC564" s="97"/>
    </row>
    <row r="565" spans="1:29">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c r="AA565" s="97"/>
      <c r="AB565" s="97"/>
      <c r="AC565" s="97"/>
    </row>
    <row r="566" spans="1:29">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c r="AA566" s="97"/>
      <c r="AB566" s="97"/>
      <c r="AC566" s="97"/>
    </row>
    <row r="567" spans="1:29">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c r="AA567" s="97"/>
      <c r="AB567" s="97"/>
      <c r="AC567" s="97"/>
    </row>
    <row r="568" spans="1:29">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c r="AA568" s="97"/>
      <c r="AB568" s="97"/>
      <c r="AC568" s="97"/>
    </row>
    <row r="569" spans="1:29">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c r="AA569" s="97"/>
      <c r="AB569" s="97"/>
      <c r="AC569" s="97"/>
    </row>
    <row r="570" spans="1:29">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c r="AA570" s="97"/>
      <c r="AB570" s="97"/>
      <c r="AC570" s="97"/>
    </row>
    <row r="571" spans="1:29">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c r="AA571" s="97"/>
      <c r="AB571" s="97"/>
      <c r="AC571" s="97"/>
    </row>
    <row r="572" spans="1:29">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c r="AA572" s="97"/>
      <c r="AB572" s="97"/>
      <c r="AC572" s="97"/>
    </row>
    <row r="573" spans="1:29">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c r="AA573" s="97"/>
      <c r="AB573" s="97"/>
      <c r="AC573" s="97"/>
    </row>
    <row r="574" spans="1:29">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c r="AA574" s="97"/>
      <c r="AB574" s="97"/>
      <c r="AC574" s="97"/>
    </row>
    <row r="575" spans="1:29">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c r="AA575" s="97"/>
      <c r="AB575" s="97"/>
      <c r="AC575" s="97"/>
    </row>
    <row r="576" spans="1:29">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c r="AA576" s="97"/>
      <c r="AB576" s="97"/>
      <c r="AC576" s="97"/>
    </row>
    <row r="577" spans="1:29">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c r="AA577" s="97"/>
      <c r="AB577" s="97"/>
      <c r="AC577" s="97"/>
    </row>
    <row r="578" spans="1:29">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c r="AA578" s="97"/>
      <c r="AB578" s="97"/>
      <c r="AC578" s="97"/>
    </row>
    <row r="579" spans="1:29">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c r="AA579" s="97"/>
      <c r="AB579" s="97"/>
      <c r="AC579" s="97"/>
    </row>
    <row r="580" spans="1:29">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c r="AA580" s="97"/>
      <c r="AB580" s="97"/>
      <c r="AC580" s="97"/>
    </row>
    <row r="581" spans="1:29">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c r="AA581" s="97"/>
      <c r="AB581" s="97"/>
      <c r="AC581" s="97"/>
    </row>
    <row r="582" spans="1:29">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c r="AA582" s="97"/>
      <c r="AB582" s="97"/>
      <c r="AC582" s="97"/>
    </row>
    <row r="583" spans="1:29">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c r="AA583" s="97"/>
      <c r="AB583" s="97"/>
      <c r="AC583" s="97"/>
    </row>
    <row r="584" spans="1:29">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c r="AA584" s="97"/>
      <c r="AB584" s="97"/>
      <c r="AC584" s="97"/>
    </row>
    <row r="585" spans="1:29">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c r="AA585" s="97"/>
      <c r="AB585" s="97"/>
      <c r="AC585" s="97"/>
    </row>
    <row r="586" spans="1:29">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c r="AA586" s="97"/>
      <c r="AB586" s="97"/>
      <c r="AC586" s="97"/>
    </row>
    <row r="587" spans="1:29">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c r="AA587" s="97"/>
      <c r="AB587" s="97"/>
      <c r="AC587" s="97"/>
    </row>
    <row r="588" spans="1:29">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c r="AA588" s="97"/>
      <c r="AB588" s="97"/>
      <c r="AC588" s="97"/>
    </row>
    <row r="589" spans="1:29">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c r="AA589" s="97"/>
      <c r="AB589" s="97"/>
      <c r="AC589" s="97"/>
    </row>
    <row r="590" spans="1:29">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c r="AA590" s="97"/>
      <c r="AB590" s="97"/>
      <c r="AC590" s="97"/>
    </row>
    <row r="591" spans="1:29">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c r="AA591" s="97"/>
      <c r="AB591" s="97"/>
      <c r="AC591" s="97"/>
    </row>
    <row r="592" spans="1:29">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c r="AA592" s="97"/>
      <c r="AB592" s="97"/>
      <c r="AC592" s="97"/>
    </row>
    <row r="593" spans="1:29">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c r="AA593" s="97"/>
      <c r="AB593" s="97"/>
      <c r="AC593" s="97"/>
    </row>
    <row r="594" spans="1:29">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c r="AA594" s="97"/>
      <c r="AB594" s="97"/>
      <c r="AC594" s="97"/>
    </row>
    <row r="595" spans="1:29">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c r="AA595" s="97"/>
      <c r="AB595" s="97"/>
      <c r="AC595" s="97"/>
    </row>
    <row r="596" spans="1:29">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c r="AA596" s="97"/>
      <c r="AB596" s="97"/>
      <c r="AC596" s="97"/>
    </row>
    <row r="597" spans="1:29">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c r="AA597" s="97"/>
      <c r="AB597" s="97"/>
      <c r="AC597" s="97"/>
    </row>
    <row r="598" spans="1:29">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c r="AA598" s="97"/>
      <c r="AB598" s="97"/>
      <c r="AC598" s="97"/>
    </row>
    <row r="599" spans="1:29">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c r="AA599" s="97"/>
      <c r="AB599" s="97"/>
      <c r="AC599" s="97"/>
    </row>
    <row r="600" spans="1:29">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c r="AA600" s="97"/>
      <c r="AB600" s="97"/>
      <c r="AC600" s="97"/>
    </row>
    <row r="601" spans="1:29">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c r="AA601" s="97"/>
      <c r="AB601" s="97"/>
      <c r="AC601" s="97"/>
    </row>
    <row r="602" spans="1:29">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c r="AA602" s="97"/>
      <c r="AB602" s="97"/>
      <c r="AC602" s="97"/>
    </row>
    <row r="603" spans="1:29">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c r="AA603" s="97"/>
      <c r="AB603" s="97"/>
      <c r="AC603" s="97"/>
    </row>
    <row r="604" spans="1:29">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c r="AA604" s="97"/>
      <c r="AB604" s="97"/>
      <c r="AC604" s="97"/>
    </row>
    <row r="605" spans="1:29">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c r="AA605" s="97"/>
      <c r="AB605" s="97"/>
      <c r="AC605" s="97"/>
    </row>
    <row r="606" spans="1:29">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c r="AA606" s="97"/>
      <c r="AB606" s="97"/>
      <c r="AC606" s="97"/>
    </row>
    <row r="607" spans="1:29">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c r="AA607" s="97"/>
      <c r="AB607" s="97"/>
      <c r="AC607" s="97"/>
    </row>
    <row r="608" spans="1:29">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c r="AA608" s="97"/>
      <c r="AB608" s="97"/>
      <c r="AC608" s="97"/>
    </row>
    <row r="609" spans="1:29">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c r="AA609" s="97"/>
      <c r="AB609" s="97"/>
      <c r="AC609" s="97"/>
    </row>
    <row r="610" spans="1:29">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c r="AA610" s="97"/>
      <c r="AB610" s="97"/>
      <c r="AC610" s="97"/>
    </row>
    <row r="611" spans="1:29">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c r="AA611" s="97"/>
      <c r="AB611" s="97"/>
      <c r="AC611" s="97"/>
    </row>
    <row r="612" spans="1:29">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c r="AA612" s="97"/>
      <c r="AB612" s="97"/>
      <c r="AC612" s="97"/>
    </row>
    <row r="613" spans="1:29">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c r="AA613" s="97"/>
      <c r="AB613" s="97"/>
      <c r="AC613" s="97"/>
    </row>
    <row r="614" spans="1:29">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c r="AA614" s="97"/>
      <c r="AB614" s="97"/>
      <c r="AC614" s="97"/>
    </row>
    <row r="615" spans="1:29">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c r="AA615" s="97"/>
      <c r="AB615" s="97"/>
      <c r="AC615" s="97"/>
    </row>
    <row r="616" spans="1:29">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c r="AA616" s="97"/>
      <c r="AB616" s="97"/>
      <c r="AC616" s="97"/>
    </row>
    <row r="617" spans="1:29">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c r="AA617" s="97"/>
      <c r="AB617" s="97"/>
      <c r="AC617" s="97"/>
    </row>
    <row r="618" spans="1:29">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c r="AA618" s="97"/>
      <c r="AB618" s="97"/>
      <c r="AC618" s="97"/>
    </row>
    <row r="619" spans="1:29">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c r="AA619" s="97"/>
      <c r="AB619" s="97"/>
      <c r="AC619" s="97"/>
    </row>
    <row r="620" spans="1:29">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c r="AA620" s="97"/>
      <c r="AB620" s="97"/>
      <c r="AC620" s="97"/>
    </row>
    <row r="621" spans="1:29">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c r="AA621" s="97"/>
      <c r="AB621" s="97"/>
      <c r="AC621" s="97"/>
    </row>
    <row r="622" spans="1:29">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c r="AA622" s="97"/>
      <c r="AB622" s="97"/>
      <c r="AC622" s="97"/>
    </row>
    <row r="623" spans="1:29">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c r="AA623" s="97"/>
      <c r="AB623" s="97"/>
      <c r="AC623" s="97"/>
    </row>
    <row r="624" spans="1:29">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c r="AA624" s="97"/>
      <c r="AB624" s="97"/>
      <c r="AC624" s="97"/>
    </row>
    <row r="625" spans="1:29">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c r="AA625" s="97"/>
      <c r="AB625" s="97"/>
      <c r="AC625" s="97"/>
    </row>
    <row r="626" spans="1:29">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c r="AA626" s="97"/>
      <c r="AB626" s="97"/>
      <c r="AC626" s="97"/>
    </row>
    <row r="627" spans="1:29">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c r="AA627" s="97"/>
      <c r="AB627" s="97"/>
      <c r="AC627" s="97"/>
    </row>
    <row r="628" spans="1:29">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c r="AA628" s="97"/>
      <c r="AB628" s="97"/>
      <c r="AC628" s="97"/>
    </row>
    <row r="629" spans="1:29">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c r="AA629" s="97"/>
      <c r="AB629" s="97"/>
      <c r="AC629" s="97"/>
    </row>
    <row r="630" spans="1:29">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c r="AA630" s="97"/>
      <c r="AB630" s="97"/>
      <c r="AC630" s="97"/>
    </row>
    <row r="631" spans="1:29">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c r="AA631" s="97"/>
      <c r="AB631" s="97"/>
      <c r="AC631" s="97"/>
    </row>
    <row r="632" spans="1:29">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c r="AA632" s="97"/>
      <c r="AB632" s="97"/>
      <c r="AC632" s="97"/>
    </row>
    <row r="633" spans="1:29">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c r="AA633" s="97"/>
      <c r="AB633" s="97"/>
      <c r="AC633" s="97"/>
    </row>
    <row r="634" spans="1:29">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c r="AA634" s="97"/>
      <c r="AB634" s="97"/>
      <c r="AC634" s="97"/>
    </row>
    <row r="635" spans="1:29">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c r="AA635" s="97"/>
      <c r="AB635" s="97"/>
      <c r="AC635" s="97"/>
    </row>
    <row r="636" spans="1:29">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c r="AA636" s="97"/>
      <c r="AB636" s="97"/>
      <c r="AC636" s="97"/>
    </row>
    <row r="637" spans="1:29">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c r="AA637" s="97"/>
      <c r="AB637" s="97"/>
      <c r="AC637" s="97"/>
    </row>
    <row r="638" spans="1:29">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c r="AA638" s="97"/>
      <c r="AB638" s="97"/>
      <c r="AC638" s="97"/>
    </row>
    <row r="639" spans="1:29">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c r="AA639" s="97"/>
      <c r="AB639" s="97"/>
      <c r="AC639" s="97"/>
    </row>
    <row r="640" spans="1:29">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c r="AA640" s="97"/>
      <c r="AB640" s="97"/>
      <c r="AC640" s="97"/>
    </row>
    <row r="641" spans="1:29">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c r="AA641" s="97"/>
      <c r="AB641" s="97"/>
      <c r="AC641" s="97"/>
    </row>
    <row r="642" spans="1:29">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c r="AA642" s="97"/>
      <c r="AB642" s="97"/>
      <c r="AC642" s="97"/>
    </row>
    <row r="643" spans="1:29">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c r="AA643" s="97"/>
      <c r="AB643" s="97"/>
      <c r="AC643" s="97"/>
    </row>
    <row r="644" spans="1:29">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c r="AA644" s="97"/>
      <c r="AB644" s="97"/>
      <c r="AC644" s="97"/>
    </row>
    <row r="645" spans="1:29">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c r="AA645" s="97"/>
      <c r="AB645" s="97"/>
      <c r="AC645" s="97"/>
    </row>
    <row r="646" spans="1:29">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c r="AA646" s="97"/>
      <c r="AB646" s="97"/>
      <c r="AC646" s="97"/>
    </row>
    <row r="647" spans="1:29">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c r="AA647" s="97"/>
      <c r="AB647" s="97"/>
      <c r="AC647" s="97"/>
    </row>
    <row r="648" spans="1:29">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c r="AA648" s="97"/>
      <c r="AB648" s="97"/>
      <c r="AC648" s="97"/>
    </row>
    <row r="649" spans="1:29">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c r="AA649" s="97"/>
      <c r="AB649" s="97"/>
      <c r="AC649" s="97"/>
    </row>
    <row r="650" spans="1:29">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c r="AA650" s="97"/>
      <c r="AB650" s="97"/>
      <c r="AC650" s="97"/>
    </row>
    <row r="651" spans="1:29">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c r="AA651" s="97"/>
      <c r="AB651" s="97"/>
      <c r="AC651" s="97"/>
    </row>
    <row r="652" spans="1:29">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c r="AA652" s="97"/>
      <c r="AB652" s="97"/>
      <c r="AC652" s="97"/>
    </row>
    <row r="653" spans="1:29">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c r="AA653" s="97"/>
      <c r="AB653" s="97"/>
      <c r="AC653" s="97"/>
    </row>
    <row r="654" spans="1:29">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c r="AA654" s="97"/>
      <c r="AB654" s="97"/>
      <c r="AC654" s="97"/>
    </row>
    <row r="655" spans="1:29">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c r="AA655" s="97"/>
      <c r="AB655" s="97"/>
      <c r="AC655" s="97"/>
    </row>
    <row r="656" spans="1:29">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c r="AA656" s="97"/>
      <c r="AB656" s="97"/>
      <c r="AC656" s="97"/>
    </row>
    <row r="657" spans="1:29">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c r="AA657" s="97"/>
      <c r="AB657" s="97"/>
      <c r="AC657" s="97"/>
    </row>
    <row r="658" spans="1:29">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c r="AA658" s="97"/>
      <c r="AB658" s="97"/>
      <c r="AC658" s="97"/>
    </row>
    <row r="659" spans="1:29">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c r="AA659" s="97"/>
      <c r="AB659" s="97"/>
      <c r="AC659" s="97"/>
    </row>
    <row r="660" spans="1:29">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c r="AA660" s="97"/>
      <c r="AB660" s="97"/>
      <c r="AC660" s="97"/>
    </row>
    <row r="661" spans="1:29">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c r="AA661" s="97"/>
      <c r="AB661" s="97"/>
      <c r="AC661" s="97"/>
    </row>
    <row r="662" spans="1:29">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c r="AA662" s="97"/>
      <c r="AB662" s="97"/>
      <c r="AC662" s="97"/>
    </row>
    <row r="663" spans="1:29">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c r="AA663" s="97"/>
      <c r="AB663" s="97"/>
      <c r="AC663" s="97"/>
    </row>
    <row r="664" spans="1:29">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c r="AA664" s="97"/>
      <c r="AB664" s="97"/>
      <c r="AC664" s="97"/>
    </row>
    <row r="665" spans="1:29">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c r="AA665" s="97"/>
      <c r="AB665" s="97"/>
      <c r="AC665" s="97"/>
    </row>
    <row r="666" spans="1:29">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c r="AA666" s="97"/>
      <c r="AB666" s="97"/>
      <c r="AC666" s="97"/>
    </row>
    <row r="667" spans="1:29">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c r="AA667" s="97"/>
      <c r="AB667" s="97"/>
      <c r="AC667" s="97"/>
    </row>
    <row r="668" spans="1:29">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c r="AA668" s="97"/>
      <c r="AB668" s="97"/>
      <c r="AC668" s="97"/>
    </row>
    <row r="669" spans="1:29">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c r="AA669" s="97"/>
      <c r="AB669" s="97"/>
      <c r="AC669" s="97"/>
    </row>
    <row r="670" spans="1:29">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c r="AA670" s="97"/>
      <c r="AB670" s="97"/>
      <c r="AC670" s="97"/>
    </row>
    <row r="671" spans="1:29">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c r="AA671" s="97"/>
      <c r="AB671" s="97"/>
      <c r="AC671" s="97"/>
    </row>
    <row r="672" spans="1:29">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c r="AA672" s="97"/>
      <c r="AB672" s="97"/>
      <c r="AC672" s="97"/>
    </row>
    <row r="673" spans="1:29">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c r="AA673" s="97"/>
      <c r="AB673" s="97"/>
      <c r="AC673" s="97"/>
    </row>
    <row r="674" spans="1:29">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c r="AA674" s="97"/>
      <c r="AB674" s="97"/>
      <c r="AC674" s="97"/>
    </row>
    <row r="675" spans="1:29">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c r="AA675" s="97"/>
      <c r="AB675" s="97"/>
      <c r="AC675" s="97"/>
    </row>
    <row r="676" spans="1:29">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c r="AA676" s="97"/>
      <c r="AB676" s="97"/>
      <c r="AC676" s="97"/>
    </row>
    <row r="677" spans="1:29">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c r="AA677" s="97"/>
      <c r="AB677" s="97"/>
      <c r="AC677" s="97"/>
    </row>
    <row r="678" spans="1:29">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c r="AA678" s="97"/>
      <c r="AB678" s="97"/>
      <c r="AC678" s="97"/>
    </row>
    <row r="679" spans="1:29">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c r="AA679" s="97"/>
      <c r="AB679" s="97"/>
      <c r="AC679" s="97"/>
    </row>
    <row r="680" spans="1:29">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c r="AA680" s="97"/>
      <c r="AB680" s="97"/>
      <c r="AC680" s="97"/>
    </row>
    <row r="681" spans="1:29">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c r="AA681" s="97"/>
      <c r="AB681" s="97"/>
      <c r="AC681" s="97"/>
    </row>
    <row r="682" spans="1:29">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c r="AA682" s="97"/>
      <c r="AB682" s="97"/>
      <c r="AC682" s="97"/>
    </row>
    <row r="683" spans="1:29">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c r="AA683" s="97"/>
      <c r="AB683" s="97"/>
      <c r="AC683" s="97"/>
    </row>
    <row r="684" spans="1:29">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c r="AA684" s="97"/>
      <c r="AB684" s="97"/>
      <c r="AC684" s="97"/>
    </row>
    <row r="685" spans="1:29">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c r="AA685" s="97"/>
      <c r="AB685" s="97"/>
      <c r="AC685" s="97"/>
    </row>
    <row r="686" spans="1:29">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c r="AA686" s="97"/>
      <c r="AB686" s="97"/>
      <c r="AC686" s="97"/>
    </row>
    <row r="687" spans="1:29">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c r="AA687" s="97"/>
      <c r="AB687" s="97"/>
      <c r="AC687" s="97"/>
    </row>
    <row r="688" spans="1:29">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c r="AA688" s="97"/>
      <c r="AB688" s="97"/>
      <c r="AC688" s="97"/>
    </row>
    <row r="689" spans="1:29">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c r="AA689" s="97"/>
      <c r="AB689" s="97"/>
      <c r="AC689" s="97"/>
    </row>
    <row r="690" spans="1:29">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c r="AA690" s="97"/>
      <c r="AB690" s="97"/>
      <c r="AC690" s="97"/>
    </row>
    <row r="691" spans="1:29">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c r="AA691" s="97"/>
      <c r="AB691" s="97"/>
      <c r="AC691" s="97"/>
    </row>
    <row r="692" spans="1:29">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c r="AA692" s="97"/>
      <c r="AB692" s="97"/>
      <c r="AC692" s="97"/>
    </row>
    <row r="693" spans="1:29">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c r="AA693" s="97"/>
      <c r="AB693" s="97"/>
      <c r="AC693" s="97"/>
    </row>
    <row r="694" spans="1:29">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c r="AA694" s="97"/>
      <c r="AB694" s="97"/>
      <c r="AC694" s="97"/>
    </row>
    <row r="695" spans="1:29">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c r="AA695" s="97"/>
      <c r="AB695" s="97"/>
      <c r="AC695" s="97"/>
    </row>
    <row r="696" spans="1:29">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c r="AA696" s="97"/>
      <c r="AB696" s="97"/>
      <c r="AC696" s="97"/>
    </row>
    <row r="697" spans="1:29">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c r="AA697" s="97"/>
      <c r="AB697" s="97"/>
      <c r="AC697" s="97"/>
    </row>
    <row r="698" spans="1:29">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c r="AA698" s="97"/>
      <c r="AB698" s="97"/>
      <c r="AC698" s="97"/>
    </row>
    <row r="699" spans="1:29">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c r="AA699" s="97"/>
      <c r="AB699" s="97"/>
      <c r="AC699" s="97"/>
    </row>
    <row r="700" spans="1:29">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c r="AA700" s="97"/>
      <c r="AB700" s="97"/>
      <c r="AC700" s="97"/>
    </row>
    <row r="701" spans="1:29">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c r="AA701" s="97"/>
      <c r="AB701" s="97"/>
      <c r="AC701" s="97"/>
    </row>
    <row r="702" spans="1:29">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c r="AA702" s="97"/>
      <c r="AB702" s="97"/>
      <c r="AC702" s="97"/>
    </row>
    <row r="703" spans="1:29">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c r="AA703" s="97"/>
      <c r="AB703" s="97"/>
      <c r="AC703" s="97"/>
    </row>
    <row r="704" spans="1:29">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c r="AA704" s="97"/>
      <c r="AB704" s="97"/>
      <c r="AC704" s="97"/>
    </row>
    <row r="705" spans="1:29">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c r="AA705" s="97"/>
      <c r="AB705" s="97"/>
      <c r="AC705" s="97"/>
    </row>
    <row r="706" spans="1:29">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c r="AA706" s="97"/>
      <c r="AB706" s="97"/>
      <c r="AC706" s="97"/>
    </row>
    <row r="707" spans="1:29">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c r="AA707" s="97"/>
      <c r="AB707" s="97"/>
      <c r="AC707" s="97"/>
    </row>
    <row r="708" spans="1:29">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c r="AA708" s="97"/>
      <c r="AB708" s="97"/>
      <c r="AC708" s="97"/>
    </row>
    <row r="709" spans="1:29">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c r="AA709" s="97"/>
      <c r="AB709" s="97"/>
      <c r="AC709" s="97"/>
    </row>
    <row r="710" spans="1:29">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c r="AA710" s="97"/>
      <c r="AB710" s="97"/>
      <c r="AC710" s="97"/>
    </row>
    <row r="711" spans="1:29">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c r="AA711" s="97"/>
      <c r="AB711" s="97"/>
      <c r="AC711" s="97"/>
    </row>
    <row r="712" spans="1:29">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c r="AA712" s="97"/>
      <c r="AB712" s="97"/>
      <c r="AC712" s="97"/>
    </row>
    <row r="713" spans="1:29">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c r="AA713" s="97"/>
      <c r="AB713" s="97"/>
      <c r="AC713" s="97"/>
    </row>
    <row r="714" spans="1:29">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c r="AA714" s="97"/>
      <c r="AB714" s="97"/>
      <c r="AC714" s="97"/>
    </row>
    <row r="715" spans="1:29">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c r="AA715" s="97"/>
      <c r="AB715" s="97"/>
      <c r="AC715" s="97"/>
    </row>
    <row r="716" spans="1:29">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c r="AA716" s="97"/>
      <c r="AB716" s="97"/>
      <c r="AC716" s="97"/>
    </row>
    <row r="717" spans="1:29">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c r="AA717" s="97"/>
      <c r="AB717" s="97"/>
      <c r="AC717" s="97"/>
    </row>
    <row r="718" spans="1:29">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c r="AA718" s="97"/>
      <c r="AB718" s="97"/>
      <c r="AC718" s="97"/>
    </row>
    <row r="719" spans="1:29">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c r="AA719" s="97"/>
      <c r="AB719" s="97"/>
      <c r="AC719" s="97"/>
    </row>
    <row r="720" spans="1:29">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c r="AA720" s="97"/>
      <c r="AB720" s="97"/>
      <c r="AC720" s="97"/>
    </row>
    <row r="721" spans="1:29">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c r="AA721" s="97"/>
      <c r="AB721" s="97"/>
      <c r="AC721" s="97"/>
    </row>
    <row r="722" spans="1:29">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c r="AA722" s="97"/>
      <c r="AB722" s="97"/>
      <c r="AC722" s="97"/>
    </row>
    <row r="723" spans="1:29">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c r="AA723" s="97"/>
      <c r="AB723" s="97"/>
      <c r="AC723" s="97"/>
    </row>
    <row r="724" spans="1:29">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c r="AA724" s="97"/>
      <c r="AB724" s="97"/>
      <c r="AC724" s="97"/>
    </row>
    <row r="725" spans="1:29">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c r="AA725" s="97"/>
      <c r="AB725" s="97"/>
      <c r="AC725" s="97"/>
    </row>
    <row r="726" spans="1:29">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c r="AA726" s="97"/>
      <c r="AB726" s="97"/>
      <c r="AC726" s="97"/>
    </row>
    <row r="727" spans="1:29">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c r="AA727" s="97"/>
      <c r="AB727" s="97"/>
      <c r="AC727" s="97"/>
    </row>
    <row r="728" spans="1:29">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c r="AA728" s="97"/>
      <c r="AB728" s="97"/>
      <c r="AC728" s="97"/>
    </row>
    <row r="729" spans="1:29">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c r="AA729" s="97"/>
      <c r="AB729" s="97"/>
      <c r="AC729" s="97"/>
    </row>
    <row r="730" spans="1:29">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c r="AA730" s="97"/>
      <c r="AB730" s="97"/>
      <c r="AC730" s="97"/>
    </row>
    <row r="731" spans="1:29">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c r="AA731" s="97"/>
      <c r="AB731" s="97"/>
      <c r="AC731" s="97"/>
    </row>
    <row r="732" spans="1:29">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c r="AA732" s="97"/>
      <c r="AB732" s="97"/>
      <c r="AC732" s="97"/>
    </row>
    <row r="733" spans="1:29">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c r="AA733" s="97"/>
      <c r="AB733" s="97"/>
      <c r="AC733" s="97"/>
    </row>
    <row r="734" spans="1:29">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c r="AA734" s="97"/>
      <c r="AB734" s="97"/>
      <c r="AC734" s="97"/>
    </row>
    <row r="735" spans="1:29">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c r="AA735" s="97"/>
      <c r="AB735" s="97"/>
      <c r="AC735" s="97"/>
    </row>
    <row r="736" spans="1:29">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c r="AA736" s="97"/>
      <c r="AB736" s="97"/>
      <c r="AC736" s="97"/>
    </row>
    <row r="737" spans="1:29">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c r="AA737" s="97"/>
      <c r="AB737" s="97"/>
      <c r="AC737" s="97"/>
    </row>
    <row r="738" spans="1:29">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c r="AA738" s="97"/>
      <c r="AB738" s="97"/>
      <c r="AC738" s="97"/>
    </row>
    <row r="739" spans="1:29">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c r="AA739" s="97"/>
      <c r="AB739" s="97"/>
      <c r="AC739" s="97"/>
    </row>
    <row r="740" spans="1:29">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c r="AA740" s="97"/>
      <c r="AB740" s="97"/>
      <c r="AC740" s="97"/>
    </row>
    <row r="741" spans="1:29">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c r="AA741" s="97"/>
      <c r="AB741" s="97"/>
      <c r="AC741" s="97"/>
    </row>
    <row r="742" spans="1:29">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c r="AA742" s="97"/>
      <c r="AB742" s="97"/>
      <c r="AC742" s="97"/>
    </row>
    <row r="743" spans="1:29">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c r="AA743" s="97"/>
      <c r="AB743" s="97"/>
      <c r="AC743" s="97"/>
    </row>
    <row r="744" spans="1:29">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c r="AA744" s="97"/>
      <c r="AB744" s="97"/>
      <c r="AC744" s="97"/>
    </row>
    <row r="745" spans="1:29">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c r="AA745" s="97"/>
      <c r="AB745" s="97"/>
      <c r="AC745" s="97"/>
    </row>
    <row r="746" spans="1:29">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c r="AA746" s="97"/>
      <c r="AB746" s="97"/>
      <c r="AC746" s="97"/>
    </row>
    <row r="747" spans="1:29">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c r="AA747" s="97"/>
      <c r="AB747" s="97"/>
      <c r="AC747" s="97"/>
    </row>
    <row r="748" spans="1:29">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c r="AA748" s="97"/>
      <c r="AB748" s="97"/>
      <c r="AC748" s="97"/>
    </row>
    <row r="749" spans="1:29">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c r="AA749" s="97"/>
      <c r="AB749" s="97"/>
      <c r="AC749" s="97"/>
    </row>
    <row r="750" spans="1:29">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c r="AA750" s="97"/>
      <c r="AB750" s="97"/>
      <c r="AC750" s="97"/>
    </row>
    <row r="751" spans="1:29">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c r="AA751" s="97"/>
      <c r="AB751" s="97"/>
      <c r="AC751" s="97"/>
    </row>
    <row r="752" spans="1:29">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c r="AA752" s="97"/>
      <c r="AB752" s="97"/>
      <c r="AC752" s="97"/>
    </row>
    <row r="753" spans="1:29">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c r="AA753" s="97"/>
      <c r="AB753" s="97"/>
      <c r="AC753" s="97"/>
    </row>
    <row r="754" spans="1:29">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c r="AA754" s="97"/>
      <c r="AB754" s="97"/>
      <c r="AC754" s="97"/>
    </row>
    <row r="755" spans="1:29">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c r="AA755" s="97"/>
      <c r="AB755" s="97"/>
      <c r="AC755" s="97"/>
    </row>
    <row r="756" spans="1:29">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c r="AA756" s="97"/>
      <c r="AB756" s="97"/>
      <c r="AC756" s="97"/>
    </row>
    <row r="757" spans="1:29">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c r="AA757" s="97"/>
      <c r="AB757" s="97"/>
      <c r="AC757" s="97"/>
    </row>
    <row r="758" spans="1:29">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c r="AA758" s="97"/>
      <c r="AB758" s="97"/>
      <c r="AC758" s="97"/>
    </row>
    <row r="759" spans="1:29">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c r="AA759" s="97"/>
      <c r="AB759" s="97"/>
      <c r="AC759" s="97"/>
    </row>
    <row r="760" spans="1:29">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c r="AA760" s="97"/>
      <c r="AB760" s="97"/>
      <c r="AC760" s="97"/>
    </row>
    <row r="761" spans="1:29">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c r="AA761" s="97"/>
      <c r="AB761" s="97"/>
      <c r="AC761" s="97"/>
    </row>
    <row r="762" spans="1:29">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c r="AA762" s="97"/>
      <c r="AB762" s="97"/>
      <c r="AC762" s="97"/>
    </row>
    <row r="763" spans="1:29">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c r="AA763" s="97"/>
      <c r="AB763" s="97"/>
      <c r="AC763" s="97"/>
    </row>
    <row r="764" spans="1:29">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c r="AA764" s="97"/>
      <c r="AB764" s="97"/>
      <c r="AC764" s="97"/>
    </row>
    <row r="765" spans="1:29">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c r="AA765" s="97"/>
      <c r="AB765" s="97"/>
      <c r="AC765" s="97"/>
    </row>
    <row r="766" spans="1:29">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c r="AA766" s="97"/>
      <c r="AB766" s="97"/>
      <c r="AC766" s="97"/>
    </row>
    <row r="767" spans="1:29">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c r="AA767" s="97"/>
      <c r="AB767" s="97"/>
      <c r="AC767" s="97"/>
    </row>
    <row r="768" spans="1:29">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c r="AA768" s="97"/>
      <c r="AB768" s="97"/>
      <c r="AC768" s="97"/>
    </row>
    <row r="769" spans="1:29">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c r="AA769" s="97"/>
      <c r="AB769" s="97"/>
      <c r="AC769" s="97"/>
    </row>
    <row r="770" spans="1:29">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c r="AA770" s="97"/>
      <c r="AB770" s="97"/>
      <c r="AC770" s="97"/>
    </row>
    <row r="771" spans="1:29">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c r="AA771" s="97"/>
      <c r="AB771" s="97"/>
      <c r="AC771" s="97"/>
    </row>
    <row r="772" spans="1:29">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c r="AA772" s="97"/>
      <c r="AB772" s="97"/>
      <c r="AC772" s="97"/>
    </row>
    <row r="773" spans="1:29">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c r="AA773" s="97"/>
      <c r="AB773" s="97"/>
      <c r="AC773" s="97"/>
    </row>
    <row r="774" spans="1:29">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c r="AA774" s="97"/>
      <c r="AB774" s="97"/>
      <c r="AC774" s="97"/>
    </row>
    <row r="775" spans="1:29">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c r="AA775" s="97"/>
      <c r="AB775" s="97"/>
      <c r="AC775" s="97"/>
    </row>
    <row r="776" spans="1:29">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c r="AA776" s="97"/>
      <c r="AB776" s="97"/>
      <c r="AC776" s="97"/>
    </row>
    <row r="777" spans="1:29">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c r="AA777" s="97"/>
      <c r="AB777" s="97"/>
      <c r="AC777" s="97"/>
    </row>
    <row r="778" spans="1:29">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c r="AA778" s="97"/>
      <c r="AB778" s="97"/>
      <c r="AC778" s="97"/>
    </row>
    <row r="779" spans="1:29">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c r="AA779" s="97"/>
      <c r="AB779" s="97"/>
      <c r="AC779" s="97"/>
    </row>
    <row r="780" spans="1:29">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c r="AA780" s="97"/>
      <c r="AB780" s="97"/>
      <c r="AC780" s="97"/>
    </row>
    <row r="781" spans="1:29">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c r="AA781" s="97"/>
      <c r="AB781" s="97"/>
      <c r="AC781" s="97"/>
    </row>
    <row r="782" spans="1:29">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c r="AA782" s="97"/>
      <c r="AB782" s="97"/>
      <c r="AC782" s="97"/>
    </row>
    <row r="783" spans="1:29">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c r="AA783" s="97"/>
      <c r="AB783" s="97"/>
      <c r="AC783" s="97"/>
    </row>
    <row r="784" spans="1:29">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c r="AA784" s="97"/>
      <c r="AB784" s="97"/>
      <c r="AC784" s="97"/>
    </row>
    <row r="785" spans="1:29">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c r="AA785" s="97"/>
      <c r="AB785" s="97"/>
      <c r="AC785" s="97"/>
    </row>
    <row r="786" spans="1:29">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c r="AA786" s="97"/>
      <c r="AB786" s="97"/>
      <c r="AC786" s="97"/>
    </row>
    <row r="787" spans="1:29">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c r="AA787" s="97"/>
      <c r="AB787" s="97"/>
      <c r="AC787" s="97"/>
    </row>
    <row r="788" spans="1:29">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c r="AA788" s="97"/>
      <c r="AB788" s="97"/>
      <c r="AC788" s="97"/>
    </row>
    <row r="789" spans="1:29">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c r="AA789" s="97"/>
      <c r="AB789" s="97"/>
      <c r="AC789" s="97"/>
    </row>
    <row r="790" spans="1:29">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c r="AA790" s="97"/>
      <c r="AB790" s="97"/>
      <c r="AC790" s="97"/>
    </row>
    <row r="791" spans="1:29">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c r="AA791" s="97"/>
      <c r="AB791" s="97"/>
      <c r="AC791" s="97"/>
    </row>
    <row r="792" spans="1:29">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c r="AA792" s="97"/>
      <c r="AB792" s="97"/>
      <c r="AC792" s="97"/>
    </row>
    <row r="793" spans="1:29">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c r="AA793" s="97"/>
      <c r="AB793" s="97"/>
      <c r="AC793" s="97"/>
    </row>
    <row r="794" spans="1:29">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c r="AA794" s="97"/>
      <c r="AB794" s="97"/>
      <c r="AC794" s="97"/>
    </row>
    <row r="795" spans="1:29">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c r="AA795" s="97"/>
      <c r="AB795" s="97"/>
      <c r="AC795" s="97"/>
    </row>
    <row r="796" spans="1:29">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c r="AA796" s="97"/>
      <c r="AB796" s="97"/>
      <c r="AC796" s="97"/>
    </row>
    <row r="797" spans="1:29">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c r="AA797" s="97"/>
      <c r="AB797" s="97"/>
      <c r="AC797" s="97"/>
    </row>
    <row r="798" spans="1:29">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c r="AA798" s="97"/>
      <c r="AB798" s="97"/>
      <c r="AC798" s="97"/>
    </row>
    <row r="799" spans="1:29">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c r="AA799" s="97"/>
      <c r="AB799" s="97"/>
      <c r="AC799" s="97"/>
    </row>
    <row r="800" spans="1:29">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c r="AA800" s="97"/>
      <c r="AB800" s="97"/>
      <c r="AC800" s="97"/>
    </row>
    <row r="801" spans="1:29">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c r="AA801" s="97"/>
      <c r="AB801" s="97"/>
      <c r="AC801" s="97"/>
    </row>
    <row r="802" spans="1:29">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c r="AA802" s="97"/>
      <c r="AB802" s="97"/>
      <c r="AC802" s="97"/>
    </row>
    <row r="803" spans="1:29">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c r="AA803" s="97"/>
      <c r="AB803" s="97"/>
      <c r="AC803" s="97"/>
    </row>
    <row r="804" spans="1:29">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c r="AA804" s="97"/>
      <c r="AB804" s="97"/>
      <c r="AC804" s="97"/>
    </row>
    <row r="805" spans="1:29">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c r="AA805" s="97"/>
      <c r="AB805" s="97"/>
      <c r="AC805" s="97"/>
    </row>
    <row r="806" spans="1:29">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c r="AA806" s="97"/>
      <c r="AB806" s="97"/>
      <c r="AC806" s="97"/>
    </row>
    <row r="807" spans="1:29">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c r="AA807" s="97"/>
      <c r="AB807" s="97"/>
      <c r="AC807" s="97"/>
    </row>
    <row r="808" spans="1:29">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c r="AA808" s="97"/>
      <c r="AB808" s="97"/>
      <c r="AC808" s="97"/>
    </row>
    <row r="809" spans="1:29">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c r="AA809" s="97"/>
      <c r="AB809" s="97"/>
      <c r="AC809" s="97"/>
    </row>
    <row r="810" spans="1:29">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c r="AA810" s="97"/>
      <c r="AB810" s="97"/>
      <c r="AC810" s="97"/>
    </row>
    <row r="811" spans="1:29">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c r="AA811" s="97"/>
      <c r="AB811" s="97"/>
      <c r="AC811" s="97"/>
    </row>
    <row r="812" spans="1:29">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c r="AA812" s="97"/>
      <c r="AB812" s="97"/>
      <c r="AC812" s="97"/>
    </row>
    <row r="813" spans="1:29">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c r="AA813" s="97"/>
      <c r="AB813" s="97"/>
      <c r="AC813" s="97"/>
    </row>
    <row r="814" spans="1:29">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c r="AA814" s="97"/>
      <c r="AB814" s="97"/>
      <c r="AC814" s="97"/>
    </row>
    <row r="815" spans="1:29">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c r="AA815" s="97"/>
      <c r="AB815" s="97"/>
      <c r="AC815" s="97"/>
    </row>
    <row r="816" spans="1:29">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c r="AA816" s="97"/>
      <c r="AB816" s="97"/>
      <c r="AC816" s="97"/>
    </row>
    <row r="817" spans="1:29">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c r="AA817" s="97"/>
      <c r="AB817" s="97"/>
      <c r="AC817" s="97"/>
    </row>
    <row r="818" spans="1:29">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c r="AA818" s="97"/>
      <c r="AB818" s="97"/>
      <c r="AC818" s="97"/>
    </row>
    <row r="819" spans="1:29">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c r="AA819" s="97"/>
      <c r="AB819" s="97"/>
      <c r="AC819" s="97"/>
    </row>
    <row r="820" spans="1:29">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c r="AA820" s="97"/>
      <c r="AB820" s="97"/>
      <c r="AC820" s="97"/>
    </row>
    <row r="821" spans="1:29">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c r="AA821" s="97"/>
      <c r="AB821" s="97"/>
      <c r="AC821" s="97"/>
    </row>
    <row r="822" spans="1:29">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c r="AA822" s="97"/>
      <c r="AB822" s="97"/>
      <c r="AC822" s="97"/>
    </row>
    <row r="823" spans="1:29">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c r="AA823" s="97"/>
      <c r="AB823" s="97"/>
      <c r="AC823" s="97"/>
    </row>
    <row r="824" spans="1:29">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c r="AA824" s="97"/>
      <c r="AB824" s="97"/>
      <c r="AC824" s="97"/>
    </row>
    <row r="825" spans="1:29">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c r="AA825" s="97"/>
      <c r="AB825" s="97"/>
      <c r="AC825" s="97"/>
    </row>
    <row r="826" spans="1:29">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c r="AA826" s="97"/>
      <c r="AB826" s="97"/>
      <c r="AC826" s="97"/>
    </row>
    <row r="827" spans="1:29">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c r="AA827" s="97"/>
      <c r="AB827" s="97"/>
      <c r="AC827" s="97"/>
    </row>
    <row r="828" spans="1:29">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c r="AA828" s="97"/>
      <c r="AB828" s="97"/>
      <c r="AC828" s="97"/>
    </row>
    <row r="829" spans="1:29">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c r="AA829" s="97"/>
      <c r="AB829" s="97"/>
      <c r="AC829" s="97"/>
    </row>
    <row r="830" spans="1:29">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c r="AA830" s="97"/>
      <c r="AB830" s="97"/>
      <c r="AC830" s="97"/>
    </row>
    <row r="831" spans="1:29">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c r="AA831" s="97"/>
      <c r="AB831" s="97"/>
      <c r="AC831" s="97"/>
    </row>
    <row r="832" spans="1:29">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c r="AA832" s="97"/>
      <c r="AB832" s="97"/>
      <c r="AC832" s="97"/>
    </row>
    <row r="833" spans="1:29">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c r="AA833" s="97"/>
      <c r="AB833" s="97"/>
      <c r="AC833" s="97"/>
    </row>
    <row r="834" spans="1:29">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c r="AA834" s="97"/>
      <c r="AB834" s="97"/>
      <c r="AC834" s="97"/>
    </row>
    <row r="835" spans="1:29">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c r="AA835" s="97"/>
      <c r="AB835" s="97"/>
      <c r="AC835" s="97"/>
    </row>
    <row r="836" spans="1:29">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c r="AA836" s="97"/>
      <c r="AB836" s="97"/>
      <c r="AC836" s="97"/>
    </row>
    <row r="837" spans="1:29">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c r="AA837" s="97"/>
      <c r="AB837" s="97"/>
      <c r="AC837" s="97"/>
    </row>
    <row r="838" spans="1:29">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c r="AA838" s="97"/>
      <c r="AB838" s="97"/>
      <c r="AC838" s="97"/>
    </row>
    <row r="839" spans="1:29">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c r="AA839" s="97"/>
      <c r="AB839" s="97"/>
      <c r="AC839" s="97"/>
    </row>
    <row r="840" spans="1:29">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c r="AA840" s="97"/>
      <c r="AB840" s="97"/>
      <c r="AC840" s="97"/>
    </row>
    <row r="841" spans="1:29">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c r="AA841" s="97"/>
      <c r="AB841" s="97"/>
      <c r="AC841" s="97"/>
    </row>
    <row r="842" spans="1:29">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c r="AA842" s="97"/>
      <c r="AB842" s="97"/>
      <c r="AC842" s="97"/>
    </row>
    <row r="843" spans="1:29">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c r="AA843" s="97"/>
      <c r="AB843" s="97"/>
      <c r="AC843" s="97"/>
    </row>
    <row r="844" spans="1:29">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c r="AA844" s="97"/>
      <c r="AB844" s="97"/>
      <c r="AC844" s="97"/>
    </row>
    <row r="845" spans="1:29">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c r="AA845" s="97"/>
      <c r="AB845" s="97"/>
      <c r="AC845" s="97"/>
    </row>
    <row r="846" spans="1:29">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c r="AA846" s="97"/>
      <c r="AB846" s="97"/>
      <c r="AC846" s="97"/>
    </row>
    <row r="847" spans="1:29">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c r="AA847" s="97"/>
      <c r="AB847" s="97"/>
      <c r="AC847" s="97"/>
    </row>
    <row r="848" spans="1:29">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c r="AA848" s="97"/>
      <c r="AB848" s="97"/>
      <c r="AC848" s="97"/>
    </row>
    <row r="849" spans="1:29">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c r="AA849" s="97"/>
      <c r="AB849" s="97"/>
      <c r="AC849" s="97"/>
    </row>
    <row r="850" spans="1:29">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c r="AA850" s="97"/>
      <c r="AB850" s="97"/>
      <c r="AC850" s="97"/>
    </row>
    <row r="851" spans="1:29">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c r="AA851" s="97"/>
      <c r="AB851" s="97"/>
      <c r="AC851" s="97"/>
    </row>
    <row r="852" spans="1:29">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c r="AA852" s="97"/>
      <c r="AB852" s="97"/>
      <c r="AC852" s="97"/>
    </row>
    <row r="853" spans="1:29">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c r="AA853" s="97"/>
      <c r="AB853" s="97"/>
      <c r="AC853" s="97"/>
    </row>
    <row r="854" spans="1:29">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c r="AA854" s="97"/>
      <c r="AB854" s="97"/>
      <c r="AC854" s="97"/>
    </row>
    <row r="855" spans="1:29">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c r="AA855" s="97"/>
      <c r="AB855" s="97"/>
      <c r="AC855" s="97"/>
    </row>
    <row r="856" spans="1:29">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c r="AA856" s="97"/>
      <c r="AB856" s="97"/>
      <c r="AC856" s="97"/>
    </row>
    <row r="857" spans="1:29">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c r="AA857" s="97"/>
      <c r="AB857" s="97"/>
      <c r="AC857" s="97"/>
    </row>
    <row r="858" spans="1:29">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c r="AA858" s="97"/>
      <c r="AB858" s="97"/>
      <c r="AC858" s="97"/>
    </row>
    <row r="859" spans="1:29">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c r="AA859" s="97"/>
      <c r="AB859" s="97"/>
      <c r="AC859" s="97"/>
    </row>
    <row r="860" spans="1:29">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c r="AA860" s="97"/>
      <c r="AB860" s="97"/>
      <c r="AC860" s="97"/>
    </row>
    <row r="861" spans="1:29">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c r="AA861" s="97"/>
      <c r="AB861" s="97"/>
      <c r="AC861" s="97"/>
    </row>
    <row r="862" spans="1:29">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c r="AA862" s="97"/>
      <c r="AB862" s="97"/>
      <c r="AC862" s="97"/>
    </row>
    <row r="863" spans="1:29">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c r="AA863" s="97"/>
      <c r="AB863" s="97"/>
      <c r="AC863" s="97"/>
    </row>
    <row r="864" spans="1:29">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c r="AA864" s="97"/>
      <c r="AB864" s="97"/>
      <c r="AC864" s="97"/>
    </row>
    <row r="865" spans="1:29">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c r="AA865" s="97"/>
      <c r="AB865" s="97"/>
      <c r="AC865" s="97"/>
    </row>
    <row r="866" spans="1:29">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c r="AA866" s="97"/>
      <c r="AB866" s="97"/>
      <c r="AC866" s="97"/>
    </row>
    <row r="867" spans="1:29">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c r="AA867" s="97"/>
      <c r="AB867" s="97"/>
      <c r="AC867" s="97"/>
    </row>
    <row r="868" spans="1:29">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c r="AA868" s="97"/>
      <c r="AB868" s="97"/>
      <c r="AC868" s="97"/>
    </row>
    <row r="869" spans="1:29">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c r="AA869" s="97"/>
      <c r="AB869" s="97"/>
      <c r="AC869" s="97"/>
    </row>
    <row r="870" spans="1:29">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c r="AA870" s="97"/>
      <c r="AB870" s="97"/>
      <c r="AC870" s="97"/>
    </row>
    <row r="871" spans="1:29">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c r="AA871" s="97"/>
      <c r="AB871" s="97"/>
      <c r="AC871" s="97"/>
    </row>
    <row r="872" spans="1:29">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c r="AA872" s="97"/>
      <c r="AB872" s="97"/>
      <c r="AC872" s="97"/>
    </row>
    <row r="873" spans="1:29">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c r="AA873" s="97"/>
      <c r="AB873" s="97"/>
      <c r="AC873" s="97"/>
    </row>
    <row r="874" spans="1:29">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c r="AA874" s="97"/>
      <c r="AB874" s="97"/>
      <c r="AC874" s="97"/>
    </row>
    <row r="875" spans="1:29">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c r="AA875" s="97"/>
      <c r="AB875" s="97"/>
      <c r="AC875" s="97"/>
    </row>
    <row r="876" spans="1:29">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c r="AA876" s="97"/>
      <c r="AB876" s="97"/>
      <c r="AC876" s="97"/>
    </row>
    <row r="877" spans="1:29">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c r="AA877" s="97"/>
      <c r="AB877" s="97"/>
      <c r="AC877" s="97"/>
    </row>
    <row r="878" spans="1:29">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c r="AA878" s="97"/>
      <c r="AB878" s="97"/>
      <c r="AC878" s="97"/>
    </row>
    <row r="879" spans="1:29">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c r="AA879" s="97"/>
      <c r="AB879" s="97"/>
      <c r="AC879" s="97"/>
    </row>
    <row r="880" spans="1:29">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c r="AA880" s="97"/>
      <c r="AB880" s="97"/>
      <c r="AC880" s="97"/>
    </row>
    <row r="881" spans="1:29">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c r="AA881" s="97"/>
      <c r="AB881" s="97"/>
      <c r="AC881" s="97"/>
    </row>
    <row r="882" spans="1:29">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c r="AA882" s="97"/>
      <c r="AB882" s="97"/>
      <c r="AC882" s="97"/>
    </row>
    <row r="883" spans="1:29">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c r="AA883" s="97"/>
      <c r="AB883" s="97"/>
      <c r="AC883" s="97"/>
    </row>
    <row r="884" spans="1:29">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c r="AA884" s="97"/>
      <c r="AB884" s="97"/>
      <c r="AC884" s="97"/>
    </row>
    <row r="885" spans="1:29">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c r="AA885" s="97"/>
      <c r="AB885" s="97"/>
      <c r="AC885" s="97"/>
    </row>
    <row r="886" spans="1:29">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c r="AA886" s="97"/>
      <c r="AB886" s="97"/>
      <c r="AC886" s="97"/>
    </row>
    <row r="887" spans="1:29">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c r="AA887" s="97"/>
      <c r="AB887" s="97"/>
      <c r="AC887" s="97"/>
    </row>
    <row r="888" spans="1:29">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c r="AA888" s="97"/>
      <c r="AB888" s="97"/>
      <c r="AC888" s="97"/>
    </row>
    <row r="889" spans="1:29">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c r="AA889" s="97"/>
      <c r="AB889" s="97"/>
      <c r="AC889" s="97"/>
    </row>
    <row r="890" spans="1:29">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c r="AA890" s="97"/>
      <c r="AB890" s="97"/>
      <c r="AC890" s="97"/>
    </row>
    <row r="891" spans="1:29">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c r="AA891" s="97"/>
      <c r="AB891" s="97"/>
      <c r="AC891" s="97"/>
    </row>
    <row r="892" spans="1:29">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c r="AA892" s="97"/>
      <c r="AB892" s="97"/>
      <c r="AC892" s="97"/>
    </row>
    <row r="893" spans="1:29">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c r="AA893" s="97"/>
      <c r="AB893" s="97"/>
      <c r="AC893" s="97"/>
    </row>
    <row r="894" spans="1:29">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c r="AA894" s="97"/>
      <c r="AB894" s="97"/>
      <c r="AC894" s="97"/>
    </row>
    <row r="895" spans="1:29">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c r="AA895" s="97"/>
      <c r="AB895" s="97"/>
      <c r="AC895" s="97"/>
    </row>
    <row r="896" spans="1:29">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c r="AA896" s="97"/>
      <c r="AB896" s="97"/>
      <c r="AC896" s="97"/>
    </row>
    <row r="897" spans="1:29">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c r="AA897" s="97"/>
      <c r="AB897" s="97"/>
      <c r="AC897" s="97"/>
    </row>
    <row r="898" spans="1:29">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c r="AA898" s="97"/>
      <c r="AB898" s="97"/>
      <c r="AC898" s="97"/>
    </row>
    <row r="899" spans="1:29">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c r="AA899" s="97"/>
      <c r="AB899" s="97"/>
      <c r="AC899" s="97"/>
    </row>
    <row r="900" spans="1:29">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c r="AA900" s="97"/>
      <c r="AB900" s="97"/>
      <c r="AC900" s="97"/>
    </row>
    <row r="901" spans="1:29">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c r="AA901" s="97"/>
      <c r="AB901" s="97"/>
      <c r="AC901" s="97"/>
    </row>
    <row r="902" spans="1:29">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c r="AA902" s="97"/>
      <c r="AB902" s="97"/>
      <c r="AC902" s="97"/>
    </row>
    <row r="903" spans="1:29">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c r="AA903" s="97"/>
      <c r="AB903" s="97"/>
      <c r="AC903" s="97"/>
    </row>
    <row r="904" spans="1:29">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c r="AA904" s="97"/>
      <c r="AB904" s="97"/>
      <c r="AC904" s="97"/>
    </row>
    <row r="905" spans="1:29">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c r="AA905" s="97"/>
      <c r="AB905" s="97"/>
      <c r="AC905" s="97"/>
    </row>
    <row r="906" spans="1:29">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c r="AA906" s="97"/>
      <c r="AB906" s="97"/>
      <c r="AC906" s="97"/>
    </row>
    <row r="907" spans="1:29">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c r="AA907" s="97"/>
      <c r="AB907" s="97"/>
      <c r="AC907" s="97"/>
    </row>
    <row r="908" spans="1:29">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c r="AA908" s="97"/>
      <c r="AB908" s="97"/>
      <c r="AC908" s="97"/>
    </row>
    <row r="909" spans="1:29">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c r="AA909" s="97"/>
      <c r="AB909" s="97"/>
      <c r="AC909" s="97"/>
    </row>
    <row r="910" spans="1:29">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c r="AA910" s="97"/>
      <c r="AB910" s="97"/>
      <c r="AC910" s="97"/>
    </row>
    <row r="911" spans="1:29">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c r="AA911" s="97"/>
      <c r="AB911" s="97"/>
      <c r="AC911" s="97"/>
    </row>
    <row r="912" spans="1:29">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c r="AA912" s="97"/>
      <c r="AB912" s="97"/>
      <c r="AC912" s="97"/>
    </row>
    <row r="913" spans="1:29">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c r="AA913" s="97"/>
      <c r="AB913" s="97"/>
      <c r="AC913" s="97"/>
    </row>
    <row r="914" spans="1:29">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c r="AA914" s="97"/>
      <c r="AB914" s="97"/>
      <c r="AC914" s="97"/>
    </row>
    <row r="915" spans="1:29">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c r="AA915" s="97"/>
      <c r="AB915" s="97"/>
      <c r="AC915" s="97"/>
    </row>
    <row r="916" spans="1:29">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c r="AA916" s="97"/>
      <c r="AB916" s="97"/>
      <c r="AC916" s="97"/>
    </row>
    <row r="917" spans="1:29">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c r="AA917" s="97"/>
      <c r="AB917" s="97"/>
      <c r="AC917" s="97"/>
    </row>
    <row r="918" spans="1:29">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c r="AA918" s="97"/>
      <c r="AB918" s="97"/>
      <c r="AC918" s="97"/>
    </row>
    <row r="919" spans="1:29">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c r="AA919" s="97"/>
      <c r="AB919" s="97"/>
      <c r="AC919" s="97"/>
    </row>
    <row r="920" spans="1:29">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c r="AA920" s="97"/>
      <c r="AB920" s="97"/>
      <c r="AC920" s="97"/>
    </row>
    <row r="921" spans="1:29">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c r="AA921" s="97"/>
      <c r="AB921" s="97"/>
      <c r="AC921" s="97"/>
    </row>
    <row r="922" spans="1:29">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c r="AA922" s="97"/>
      <c r="AB922" s="97"/>
      <c r="AC922" s="97"/>
    </row>
    <row r="923" spans="1:29">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c r="AA923" s="97"/>
      <c r="AB923" s="97"/>
      <c r="AC923" s="97"/>
    </row>
    <row r="924" spans="1:29">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c r="AA924" s="97"/>
      <c r="AB924" s="97"/>
      <c r="AC924" s="97"/>
    </row>
    <row r="925" spans="1:29">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c r="AA925" s="97"/>
      <c r="AB925" s="97"/>
      <c r="AC925" s="97"/>
    </row>
    <row r="926" spans="1:29">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c r="AA926" s="97"/>
      <c r="AB926" s="97"/>
      <c r="AC926" s="97"/>
    </row>
    <row r="927" spans="1:29">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c r="AA927" s="97"/>
      <c r="AB927" s="97"/>
      <c r="AC927" s="97"/>
    </row>
    <row r="928" spans="1:29">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c r="AA928" s="97"/>
      <c r="AB928" s="97"/>
      <c r="AC928" s="97"/>
    </row>
    <row r="929" spans="1:29">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c r="AA929" s="97"/>
      <c r="AB929" s="97"/>
      <c r="AC929" s="97"/>
    </row>
    <row r="930" spans="1:29">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c r="AA930" s="97"/>
      <c r="AB930" s="97"/>
      <c r="AC930" s="97"/>
    </row>
    <row r="931" spans="1:29">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c r="AA931" s="97"/>
      <c r="AB931" s="97"/>
      <c r="AC931" s="97"/>
    </row>
    <row r="932" spans="1:29">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c r="AA932" s="97"/>
      <c r="AB932" s="97"/>
      <c r="AC932" s="97"/>
    </row>
    <row r="933" spans="1:29">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c r="AA933" s="97"/>
      <c r="AB933" s="97"/>
      <c r="AC933" s="97"/>
    </row>
    <row r="934" spans="1:29">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c r="AA934" s="97"/>
      <c r="AB934" s="97"/>
      <c r="AC934" s="97"/>
    </row>
    <row r="935" spans="1:29">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c r="AA935" s="97"/>
      <c r="AB935" s="97"/>
      <c r="AC935" s="97"/>
    </row>
    <row r="936" spans="1:29">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c r="AA936" s="97"/>
      <c r="AB936" s="97"/>
      <c r="AC936" s="97"/>
    </row>
    <row r="937" spans="1:29">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c r="AA937" s="97"/>
      <c r="AB937" s="97"/>
      <c r="AC937" s="97"/>
    </row>
    <row r="938" spans="1:29">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c r="AA938" s="97"/>
      <c r="AB938" s="97"/>
      <c r="AC938" s="97"/>
    </row>
    <row r="939" spans="1:29">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c r="AA939" s="97"/>
      <c r="AB939" s="97"/>
      <c r="AC939" s="97"/>
    </row>
    <row r="940" spans="1:29">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c r="AA940" s="97"/>
      <c r="AB940" s="97"/>
      <c r="AC940" s="97"/>
    </row>
    <row r="941" spans="1:29">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c r="AA941" s="97"/>
      <c r="AB941" s="97"/>
      <c r="AC941" s="97"/>
    </row>
    <row r="942" spans="1:29">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c r="AA942" s="97"/>
      <c r="AB942" s="97"/>
      <c r="AC942" s="97"/>
    </row>
    <row r="943" spans="1:29">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c r="AA943" s="97"/>
      <c r="AB943" s="97"/>
      <c r="AC943" s="97"/>
    </row>
    <row r="944" spans="1:29">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c r="AA944" s="97"/>
      <c r="AB944" s="97"/>
      <c r="AC944" s="97"/>
    </row>
    <row r="945" spans="1:29">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c r="AA945" s="97"/>
      <c r="AB945" s="97"/>
      <c r="AC945" s="97"/>
    </row>
    <row r="946" spans="1:29">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c r="AA946" s="97"/>
      <c r="AB946" s="97"/>
      <c r="AC946" s="97"/>
    </row>
    <row r="947" spans="1:29">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c r="AA947" s="97"/>
      <c r="AB947" s="97"/>
      <c r="AC947" s="97"/>
    </row>
    <row r="948" spans="1:29">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c r="AA948" s="97"/>
      <c r="AB948" s="97"/>
      <c r="AC948" s="97"/>
    </row>
    <row r="949" spans="1:29">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c r="AA949" s="97"/>
      <c r="AB949" s="97"/>
      <c r="AC949" s="97"/>
    </row>
    <row r="950" spans="1:29">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c r="AA950" s="97"/>
      <c r="AB950" s="97"/>
      <c r="AC950" s="97"/>
    </row>
    <row r="951" spans="1:29">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c r="AA951" s="97"/>
      <c r="AB951" s="97"/>
      <c r="AC951" s="97"/>
    </row>
    <row r="952" spans="1:29">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c r="AA952" s="97"/>
      <c r="AB952" s="97"/>
      <c r="AC952" s="97"/>
    </row>
    <row r="953" spans="1:29">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c r="AA953" s="97"/>
      <c r="AB953" s="97"/>
      <c r="AC953" s="97"/>
    </row>
    <row r="954" spans="1:29">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c r="AA954" s="97"/>
      <c r="AB954" s="97"/>
      <c r="AC954" s="97"/>
    </row>
    <row r="955" spans="1:29">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c r="AA955" s="97"/>
      <c r="AB955" s="97"/>
      <c r="AC955" s="97"/>
    </row>
    <row r="956" spans="1:29">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c r="AA956" s="97"/>
      <c r="AB956" s="97"/>
      <c r="AC956" s="97"/>
    </row>
    <row r="957" spans="1:29">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c r="AA957" s="97"/>
      <c r="AB957" s="97"/>
      <c r="AC957" s="97"/>
    </row>
    <row r="958" spans="1:29">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c r="AA958" s="97"/>
      <c r="AB958" s="97"/>
      <c r="AC958" s="97"/>
    </row>
    <row r="959" spans="1:29">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c r="AA959" s="97"/>
      <c r="AB959" s="97"/>
      <c r="AC959" s="97"/>
    </row>
    <row r="960" spans="1:29">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c r="AA960" s="97"/>
      <c r="AB960" s="97"/>
      <c r="AC960" s="97"/>
    </row>
    <row r="961" spans="1:29">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c r="AA961" s="97"/>
      <c r="AB961" s="97"/>
      <c r="AC961" s="97"/>
    </row>
    <row r="962" spans="1:29">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c r="AA962" s="97"/>
      <c r="AB962" s="97"/>
      <c r="AC962" s="97"/>
    </row>
    <row r="963" spans="1:29">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c r="AA963" s="97"/>
      <c r="AB963" s="97"/>
      <c r="AC963" s="97"/>
    </row>
    <row r="964" spans="1:29">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c r="AA964" s="97"/>
      <c r="AB964" s="97"/>
      <c r="AC964" s="97"/>
    </row>
    <row r="965" spans="1:29">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c r="AA965" s="97"/>
      <c r="AB965" s="97"/>
      <c r="AC965" s="97"/>
    </row>
    <row r="966" spans="1:29">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c r="AA966" s="97"/>
      <c r="AB966" s="97"/>
      <c r="AC966" s="97"/>
    </row>
    <row r="967" spans="1:29">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c r="AA967" s="97"/>
      <c r="AB967" s="97"/>
      <c r="AC967" s="97"/>
    </row>
    <row r="968" spans="1:29">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c r="AA968" s="97"/>
      <c r="AB968" s="97"/>
      <c r="AC968" s="97"/>
    </row>
    <row r="969" spans="1:29">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c r="AA969" s="97"/>
      <c r="AB969" s="97"/>
      <c r="AC969" s="97"/>
    </row>
    <row r="970" spans="1:29">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c r="AA970" s="97"/>
      <c r="AB970" s="97"/>
      <c r="AC970" s="97"/>
    </row>
    <row r="971" spans="1:29">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c r="AA971" s="97"/>
      <c r="AB971" s="97"/>
      <c r="AC971" s="97"/>
    </row>
    <row r="972" spans="1:29">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c r="AA972" s="97"/>
      <c r="AB972" s="97"/>
      <c r="AC972" s="97"/>
    </row>
    <row r="973" spans="1:29">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c r="AA973" s="97"/>
      <c r="AB973" s="97"/>
      <c r="AC973" s="97"/>
    </row>
    <row r="974" spans="1:29">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c r="AA974" s="97"/>
      <c r="AB974" s="97"/>
      <c r="AC974" s="97"/>
    </row>
    <row r="975" spans="1:29">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c r="AA975" s="97"/>
      <c r="AB975" s="97"/>
      <c r="AC975" s="97"/>
    </row>
  </sheetData>
  <mergeCells count="6">
    <mergeCell ref="A1:H1"/>
    <mergeCell ref="A2:H11"/>
    <mergeCell ref="A13:H13"/>
    <mergeCell ref="A15:H15"/>
    <mergeCell ref="A19:E19"/>
    <mergeCell ref="F19:H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selection sqref="A1:Y1"/>
    </sheetView>
  </sheetViews>
  <sheetFormatPr defaultColWidth="14.42578125" defaultRowHeight="15" customHeight="1"/>
  <cols>
    <col min="1" max="1" width="33.42578125" customWidth="1"/>
    <col min="2" max="2" width="44.28515625" customWidth="1"/>
    <col min="3" max="4" width="32.140625" customWidth="1"/>
    <col min="5" max="5" width="35.28515625" customWidth="1"/>
    <col min="8" max="8" width="21.5703125" customWidth="1"/>
    <col min="9" max="9" width="26.5703125" customWidth="1"/>
    <col min="10" max="10" width="39" customWidth="1"/>
    <col min="11" max="11" width="29.140625" customWidth="1"/>
    <col min="12" max="12" width="43.42578125" customWidth="1"/>
  </cols>
  <sheetData>
    <row r="1" spans="1:26" ht="31.5" customHeight="1">
      <c r="A1" s="160" t="s">
        <v>266</v>
      </c>
      <c r="B1" s="151"/>
      <c r="C1" s="151"/>
      <c r="D1" s="151"/>
      <c r="E1" s="151"/>
      <c r="F1" s="151"/>
      <c r="G1" s="151"/>
      <c r="H1" s="151"/>
      <c r="I1" s="151"/>
      <c r="J1" s="151"/>
      <c r="K1" s="151"/>
      <c r="L1" s="151"/>
      <c r="M1" s="151"/>
      <c r="N1" s="151"/>
      <c r="O1" s="151"/>
      <c r="P1" s="151"/>
      <c r="Q1" s="151"/>
      <c r="R1" s="151"/>
      <c r="S1" s="151"/>
      <c r="T1" s="151"/>
      <c r="U1" s="151"/>
      <c r="V1" s="151"/>
      <c r="W1" s="151"/>
      <c r="X1" s="151"/>
      <c r="Y1" s="151"/>
      <c r="Z1" s="67"/>
    </row>
    <row r="2" spans="1:26" ht="31.5" customHeight="1">
      <c r="A2" s="195" t="s">
        <v>267</v>
      </c>
      <c r="B2" s="151"/>
      <c r="C2" s="151"/>
      <c r="D2" s="151"/>
      <c r="E2" s="151"/>
      <c r="F2" s="151"/>
      <c r="G2" s="151"/>
      <c r="H2" s="151"/>
      <c r="I2" s="151"/>
      <c r="J2" s="151"/>
      <c r="K2" s="151"/>
      <c r="L2" s="151"/>
      <c r="M2" s="151"/>
      <c r="N2" s="151"/>
      <c r="O2" s="151"/>
      <c r="P2" s="151"/>
      <c r="Q2" s="151"/>
      <c r="R2" s="151"/>
      <c r="S2" s="151"/>
      <c r="T2" s="151"/>
      <c r="U2" s="151"/>
      <c r="V2" s="151"/>
      <c r="W2" s="151"/>
      <c r="X2" s="151"/>
      <c r="Y2" s="151"/>
      <c r="Z2" s="67"/>
    </row>
    <row r="3" spans="1:26" ht="23.25" customHeight="1">
      <c r="A3" s="29"/>
      <c r="B3" s="26"/>
      <c r="C3" s="26"/>
      <c r="D3" s="26"/>
      <c r="E3" s="26"/>
      <c r="F3" s="26"/>
      <c r="G3" s="26"/>
      <c r="H3" s="26"/>
      <c r="I3" s="26"/>
      <c r="J3" s="26"/>
      <c r="K3" s="26"/>
      <c r="L3" s="26"/>
      <c r="M3" s="26"/>
      <c r="N3" s="26"/>
      <c r="O3" s="26"/>
      <c r="P3" s="26"/>
      <c r="Q3" s="26"/>
      <c r="R3" s="26"/>
      <c r="S3" s="26"/>
      <c r="T3" s="26"/>
      <c r="U3" s="26"/>
      <c r="V3" s="26"/>
      <c r="W3" s="26"/>
      <c r="X3" s="26"/>
      <c r="Y3" s="26"/>
    </row>
    <row r="4" spans="1:26" ht="30" customHeight="1">
      <c r="A4" s="79" t="s">
        <v>268</v>
      </c>
      <c r="B4" s="79" t="s">
        <v>269</v>
      </c>
      <c r="C4" s="79" t="s">
        <v>270</v>
      </c>
      <c r="D4" s="79" t="s">
        <v>271</v>
      </c>
      <c r="E4" s="79" t="s">
        <v>272</v>
      </c>
      <c r="F4" s="138"/>
      <c r="G4" s="138"/>
      <c r="H4" s="139"/>
      <c r="I4" s="139"/>
      <c r="J4" s="139"/>
      <c r="K4" s="139"/>
      <c r="L4" s="139"/>
      <c r="M4" s="138"/>
      <c r="N4" s="138"/>
      <c r="O4" s="138"/>
      <c r="P4" s="138"/>
      <c r="Q4" s="138"/>
      <c r="R4" s="138"/>
      <c r="S4" s="138"/>
      <c r="T4" s="138"/>
      <c r="U4" s="138"/>
      <c r="V4" s="138"/>
      <c r="W4" s="138"/>
      <c r="X4" s="138"/>
      <c r="Y4" s="138"/>
    </row>
    <row r="5" spans="1:26" ht="43.5" customHeight="1">
      <c r="A5" s="82" t="s">
        <v>273</v>
      </c>
      <c r="B5" s="82" t="s">
        <v>274</v>
      </c>
      <c r="C5" s="82" t="s">
        <v>275</v>
      </c>
      <c r="D5" s="82" t="s">
        <v>276</v>
      </c>
      <c r="E5" s="85" t="s">
        <v>277</v>
      </c>
      <c r="F5" s="52"/>
      <c r="G5" s="52"/>
      <c r="H5" s="52"/>
      <c r="I5" s="52"/>
      <c r="J5" s="52"/>
      <c r="K5" s="52"/>
      <c r="L5" s="52"/>
      <c r="M5" s="52"/>
      <c r="N5" s="52"/>
      <c r="O5" s="52"/>
      <c r="P5" s="52"/>
      <c r="Q5" s="52"/>
      <c r="R5" s="52"/>
      <c r="S5" s="52"/>
      <c r="T5" s="52"/>
      <c r="U5" s="52"/>
      <c r="V5" s="52"/>
      <c r="W5" s="52"/>
      <c r="X5" s="52"/>
      <c r="Y5" s="52"/>
    </row>
    <row r="6" spans="1:26" ht="78.75">
      <c r="A6" s="82" t="s">
        <v>278</v>
      </c>
      <c r="B6" s="82" t="s">
        <v>279</v>
      </c>
      <c r="C6" s="82" t="s">
        <v>280</v>
      </c>
      <c r="D6" s="82" t="s">
        <v>281</v>
      </c>
      <c r="E6" s="82" t="s">
        <v>282</v>
      </c>
      <c r="F6" s="52"/>
      <c r="G6" s="52"/>
      <c r="H6" s="52"/>
      <c r="I6" s="52"/>
      <c r="J6" s="52"/>
      <c r="K6" s="52"/>
      <c r="L6" s="52"/>
      <c r="M6" s="52"/>
      <c r="N6" s="52"/>
      <c r="O6" s="52"/>
      <c r="P6" s="52"/>
      <c r="Q6" s="52"/>
      <c r="R6" s="52"/>
      <c r="S6" s="52"/>
      <c r="T6" s="52"/>
      <c r="U6" s="52"/>
      <c r="V6" s="52"/>
      <c r="W6" s="52"/>
      <c r="X6" s="52"/>
      <c r="Y6" s="52"/>
    </row>
    <row r="7" spans="1:26" ht="78.75">
      <c r="A7" s="82" t="s">
        <v>283</v>
      </c>
      <c r="B7" s="82" t="s">
        <v>274</v>
      </c>
      <c r="C7" s="85" t="s">
        <v>284</v>
      </c>
      <c r="D7" s="82" t="s">
        <v>285</v>
      </c>
      <c r="E7" s="82" t="s">
        <v>286</v>
      </c>
      <c r="F7" s="52"/>
      <c r="G7" s="52"/>
      <c r="H7" s="52"/>
      <c r="I7" s="52"/>
      <c r="J7" s="52"/>
      <c r="K7" s="52"/>
      <c r="L7" s="52"/>
      <c r="M7" s="52"/>
      <c r="N7" s="52"/>
      <c r="O7" s="52"/>
      <c r="P7" s="52"/>
      <c r="Q7" s="52"/>
      <c r="R7" s="52"/>
      <c r="S7" s="52"/>
      <c r="T7" s="52"/>
      <c r="U7" s="52"/>
      <c r="V7" s="52"/>
      <c r="W7" s="52"/>
      <c r="X7" s="52"/>
      <c r="Y7" s="52"/>
    </row>
    <row r="8" spans="1:26" ht="41.25" customHeight="1">
      <c r="A8" s="82" t="s">
        <v>287</v>
      </c>
      <c r="B8" s="82" t="s">
        <v>274</v>
      </c>
      <c r="C8" s="82" t="s">
        <v>288</v>
      </c>
      <c r="D8" s="82" t="s">
        <v>289</v>
      </c>
      <c r="E8" s="82" t="s">
        <v>290</v>
      </c>
      <c r="F8" s="52"/>
      <c r="G8" s="52"/>
      <c r="H8" s="52"/>
      <c r="I8" s="52"/>
      <c r="J8" s="52"/>
      <c r="K8" s="52"/>
      <c r="L8" s="52"/>
      <c r="M8" s="52"/>
      <c r="N8" s="52"/>
      <c r="O8" s="52"/>
      <c r="P8" s="52"/>
      <c r="Q8" s="52"/>
      <c r="R8" s="52"/>
      <c r="S8" s="52"/>
      <c r="T8" s="52"/>
      <c r="U8" s="52"/>
      <c r="V8" s="52"/>
      <c r="W8" s="52"/>
      <c r="X8" s="52"/>
      <c r="Y8" s="52"/>
    </row>
    <row r="9" spans="1:26" ht="41.25" customHeight="1">
      <c r="A9" s="82" t="s">
        <v>291</v>
      </c>
      <c r="B9" s="82" t="s">
        <v>279</v>
      </c>
      <c r="C9" s="82" t="s">
        <v>292</v>
      </c>
      <c r="D9" s="82" t="s">
        <v>293</v>
      </c>
      <c r="E9" s="82" t="s">
        <v>282</v>
      </c>
      <c r="F9" s="52"/>
      <c r="G9" s="52"/>
      <c r="H9" s="52"/>
      <c r="I9" s="52"/>
      <c r="J9" s="52"/>
      <c r="K9" s="52"/>
      <c r="L9" s="52"/>
      <c r="M9" s="52"/>
      <c r="N9" s="52"/>
      <c r="O9" s="52"/>
      <c r="P9" s="52"/>
      <c r="Q9" s="52"/>
      <c r="R9" s="52"/>
      <c r="S9" s="52"/>
      <c r="T9" s="52"/>
      <c r="U9" s="52"/>
      <c r="V9" s="52"/>
      <c r="W9" s="52"/>
      <c r="X9" s="52"/>
      <c r="Y9" s="52"/>
    </row>
    <row r="10" spans="1:26" ht="47.25">
      <c r="A10" s="82" t="s">
        <v>294</v>
      </c>
      <c r="B10" s="82" t="s">
        <v>274</v>
      </c>
      <c r="C10" s="82" t="s">
        <v>295</v>
      </c>
      <c r="D10" s="82" t="s">
        <v>293</v>
      </c>
      <c r="E10" s="82" t="s">
        <v>296</v>
      </c>
      <c r="F10" s="52"/>
      <c r="G10" s="52"/>
      <c r="H10" s="52"/>
      <c r="I10" s="52"/>
      <c r="J10" s="52"/>
      <c r="K10" s="52"/>
      <c r="L10" s="52"/>
      <c r="M10" s="52"/>
      <c r="N10" s="52"/>
      <c r="O10" s="52"/>
      <c r="P10" s="52"/>
      <c r="Q10" s="52"/>
      <c r="R10" s="52"/>
      <c r="S10" s="52"/>
      <c r="T10" s="52"/>
      <c r="U10" s="52"/>
      <c r="V10" s="52"/>
      <c r="W10" s="52"/>
      <c r="X10" s="52"/>
      <c r="Y10" s="52"/>
    </row>
    <row r="11" spans="1:26" ht="47.25">
      <c r="A11" s="81" t="s">
        <v>297</v>
      </c>
      <c r="B11" s="81" t="s">
        <v>298</v>
      </c>
      <c r="C11" s="81" t="s">
        <v>299</v>
      </c>
      <c r="D11" s="82" t="s">
        <v>300</v>
      </c>
      <c r="E11" s="82" t="s">
        <v>301</v>
      </c>
      <c r="F11" s="26"/>
      <c r="G11" s="26"/>
      <c r="H11" s="26"/>
      <c r="I11" s="26"/>
      <c r="J11" s="26"/>
      <c r="K11" s="26"/>
      <c r="L11" s="26"/>
      <c r="M11" s="26"/>
      <c r="N11" s="26"/>
      <c r="O11" s="26"/>
      <c r="P11" s="26"/>
      <c r="Q11" s="26"/>
      <c r="R11" s="26"/>
      <c r="S11" s="26"/>
      <c r="T11" s="26"/>
      <c r="U11" s="26"/>
      <c r="V11" s="26"/>
      <c r="W11" s="26"/>
      <c r="X11" s="26"/>
      <c r="Y11" s="26"/>
    </row>
    <row r="12" spans="1:26" ht="31.5">
      <c r="A12" s="81" t="s">
        <v>297</v>
      </c>
      <c r="B12" s="81" t="s">
        <v>302</v>
      </c>
      <c r="C12" s="81" t="s">
        <v>303</v>
      </c>
      <c r="D12" s="82" t="s">
        <v>293</v>
      </c>
      <c r="E12" s="82" t="s">
        <v>304</v>
      </c>
      <c r="F12" s="26"/>
      <c r="G12" s="26"/>
      <c r="H12" s="26"/>
      <c r="I12" s="26"/>
      <c r="J12" s="26"/>
      <c r="K12" s="26"/>
      <c r="L12" s="26"/>
      <c r="M12" s="26"/>
      <c r="N12" s="26"/>
      <c r="O12" s="26"/>
      <c r="P12" s="26"/>
      <c r="Q12" s="26"/>
      <c r="R12" s="26"/>
      <c r="S12" s="26"/>
      <c r="T12" s="26"/>
      <c r="U12" s="26"/>
      <c r="V12" s="26"/>
      <c r="W12" s="26"/>
      <c r="X12" s="26"/>
      <c r="Y12" s="26"/>
    </row>
    <row r="13" spans="1:26" ht="37.5" customHeight="1">
      <c r="A13" s="81" t="s">
        <v>297</v>
      </c>
      <c r="B13" s="81" t="s">
        <v>305</v>
      </c>
      <c r="C13" s="81" t="s">
        <v>306</v>
      </c>
      <c r="D13" s="82" t="s">
        <v>293</v>
      </c>
      <c r="E13" s="82"/>
      <c r="F13" s="26"/>
      <c r="G13" s="26"/>
      <c r="H13" s="26"/>
      <c r="I13" s="26"/>
      <c r="J13" s="26"/>
      <c r="K13" s="26"/>
      <c r="L13" s="26"/>
      <c r="M13" s="26"/>
      <c r="N13" s="26"/>
      <c r="O13" s="26"/>
      <c r="P13" s="26"/>
      <c r="Q13" s="26"/>
      <c r="R13" s="26"/>
      <c r="S13" s="26"/>
      <c r="T13" s="26"/>
      <c r="U13" s="26"/>
      <c r="V13" s="26"/>
      <c r="W13" s="26"/>
      <c r="X13" s="26"/>
      <c r="Y13" s="26"/>
    </row>
    <row r="14" spans="1:26" ht="63">
      <c r="A14" s="81" t="s">
        <v>297</v>
      </c>
      <c r="B14" s="82" t="s">
        <v>307</v>
      </c>
      <c r="C14" s="81" t="s">
        <v>308</v>
      </c>
      <c r="D14" s="82" t="s">
        <v>293</v>
      </c>
      <c r="E14" s="82" t="s">
        <v>309</v>
      </c>
      <c r="F14" s="26"/>
      <c r="G14" s="26"/>
      <c r="H14" s="26"/>
      <c r="I14" s="26"/>
      <c r="J14" s="26"/>
      <c r="K14" s="26"/>
      <c r="L14" s="26"/>
      <c r="M14" s="26"/>
      <c r="N14" s="26"/>
      <c r="O14" s="26"/>
      <c r="P14" s="26"/>
      <c r="Q14" s="26"/>
      <c r="R14" s="26"/>
      <c r="S14" s="26"/>
      <c r="T14" s="26"/>
      <c r="U14" s="26"/>
      <c r="V14" s="26"/>
      <c r="W14" s="26"/>
      <c r="X14" s="26"/>
      <c r="Y14" s="26"/>
    </row>
    <row r="15" spans="1:26" ht="15.75">
      <c r="A15" s="26"/>
      <c r="B15" s="26"/>
      <c r="C15" s="26"/>
      <c r="D15" s="26"/>
      <c r="E15" s="26"/>
      <c r="F15" s="26"/>
      <c r="G15" s="26"/>
      <c r="H15" s="26"/>
      <c r="I15" s="26"/>
      <c r="J15" s="26"/>
      <c r="K15" s="26"/>
      <c r="L15" s="26"/>
      <c r="M15" s="26"/>
      <c r="N15" s="26"/>
      <c r="O15" s="26"/>
      <c r="P15" s="26"/>
      <c r="Q15" s="26"/>
      <c r="R15" s="26"/>
      <c r="S15" s="26"/>
      <c r="T15" s="26"/>
      <c r="U15" s="26"/>
      <c r="V15" s="26"/>
      <c r="W15" s="26"/>
      <c r="X15" s="26"/>
      <c r="Y15" s="26"/>
    </row>
    <row r="16" spans="1:26" ht="15.75">
      <c r="A16" s="26"/>
      <c r="B16" s="26"/>
      <c r="C16" s="26"/>
      <c r="D16" s="26"/>
      <c r="E16" s="26"/>
      <c r="F16" s="26"/>
      <c r="G16" s="26"/>
      <c r="H16" s="26"/>
      <c r="I16" s="26"/>
      <c r="J16" s="26"/>
      <c r="K16" s="26"/>
      <c r="L16" s="26"/>
      <c r="M16" s="26"/>
      <c r="N16" s="26"/>
      <c r="O16" s="26"/>
      <c r="P16" s="26"/>
      <c r="Q16" s="26"/>
      <c r="R16" s="26"/>
      <c r="S16" s="26"/>
      <c r="T16" s="26"/>
      <c r="U16" s="26"/>
      <c r="V16" s="26"/>
      <c r="W16" s="26"/>
      <c r="X16" s="26"/>
      <c r="Y16" s="26"/>
    </row>
    <row r="17" spans="1:25" ht="15.75">
      <c r="A17" s="26"/>
      <c r="B17" s="26"/>
      <c r="C17" s="26"/>
      <c r="D17" s="26"/>
      <c r="E17" s="26"/>
      <c r="F17" s="26"/>
      <c r="G17" s="26"/>
      <c r="H17" s="26"/>
      <c r="I17" s="26"/>
      <c r="J17" s="26"/>
      <c r="K17" s="26"/>
      <c r="L17" s="26"/>
      <c r="M17" s="26"/>
      <c r="N17" s="26"/>
      <c r="O17" s="26"/>
      <c r="P17" s="26"/>
      <c r="Q17" s="26"/>
      <c r="R17" s="26"/>
      <c r="S17" s="26"/>
      <c r="T17" s="26"/>
      <c r="U17" s="26"/>
      <c r="V17" s="26"/>
      <c r="W17" s="26"/>
      <c r="X17" s="26"/>
      <c r="Y17" s="26"/>
    </row>
    <row r="18" spans="1:25" ht="15.75">
      <c r="A18" s="26"/>
      <c r="B18" s="26"/>
      <c r="C18" s="26"/>
      <c r="D18" s="26"/>
      <c r="E18" s="26"/>
      <c r="F18" s="26"/>
      <c r="G18" s="26"/>
      <c r="H18" s="26"/>
      <c r="I18" s="26"/>
      <c r="J18" s="26"/>
      <c r="K18" s="26"/>
      <c r="L18" s="26"/>
      <c r="M18" s="26"/>
      <c r="N18" s="26"/>
      <c r="O18" s="26"/>
      <c r="P18" s="26"/>
      <c r="Q18" s="26"/>
      <c r="R18" s="26"/>
      <c r="S18" s="26"/>
      <c r="T18" s="26"/>
      <c r="U18" s="26"/>
      <c r="V18" s="26"/>
      <c r="W18" s="26"/>
      <c r="X18" s="26"/>
      <c r="Y18" s="26"/>
    </row>
    <row r="19" spans="1:25" ht="15.75">
      <c r="A19" s="26"/>
      <c r="B19" s="26"/>
      <c r="C19" s="26"/>
      <c r="D19" s="26"/>
      <c r="E19" s="26"/>
      <c r="F19" s="26"/>
      <c r="G19" s="26"/>
      <c r="H19" s="26"/>
      <c r="I19" s="26"/>
      <c r="J19" s="26"/>
      <c r="K19" s="26"/>
      <c r="L19" s="26"/>
      <c r="M19" s="26"/>
      <c r="N19" s="26"/>
      <c r="O19" s="26"/>
      <c r="P19" s="26"/>
      <c r="Q19" s="26"/>
      <c r="R19" s="26"/>
      <c r="S19" s="26"/>
      <c r="T19" s="26"/>
      <c r="U19" s="26"/>
      <c r="V19" s="26"/>
      <c r="W19" s="26"/>
      <c r="X19" s="26"/>
      <c r="Y19" s="26"/>
    </row>
    <row r="20" spans="1:25" ht="15.75">
      <c r="A20" s="26"/>
      <c r="B20" s="26"/>
      <c r="C20" s="26"/>
      <c r="D20" s="26"/>
      <c r="E20" s="26"/>
      <c r="F20" s="26"/>
      <c r="G20" s="26"/>
      <c r="H20" s="26"/>
      <c r="I20" s="26"/>
      <c r="J20" s="26"/>
      <c r="K20" s="26"/>
      <c r="L20" s="26"/>
      <c r="M20" s="26"/>
      <c r="N20" s="26"/>
      <c r="O20" s="26"/>
      <c r="P20" s="26"/>
      <c r="Q20" s="26"/>
      <c r="R20" s="26"/>
      <c r="S20" s="26"/>
      <c r="T20" s="26"/>
      <c r="U20" s="26"/>
      <c r="V20" s="26"/>
      <c r="W20" s="26"/>
      <c r="X20" s="26"/>
      <c r="Y20" s="26"/>
    </row>
    <row r="21" spans="1:25" ht="15.75" customHeight="1">
      <c r="A21" s="26"/>
      <c r="B21" s="26"/>
      <c r="C21" s="26"/>
      <c r="D21" s="26"/>
      <c r="E21" s="26"/>
      <c r="F21" s="26"/>
      <c r="G21" s="26"/>
      <c r="H21" s="26"/>
      <c r="I21" s="26"/>
      <c r="J21" s="26"/>
      <c r="K21" s="26"/>
      <c r="L21" s="26"/>
      <c r="M21" s="26"/>
      <c r="N21" s="26"/>
      <c r="O21" s="26"/>
      <c r="P21" s="26"/>
      <c r="Q21" s="26"/>
      <c r="R21" s="26"/>
      <c r="S21" s="26"/>
      <c r="T21" s="26"/>
      <c r="U21" s="26"/>
      <c r="V21" s="26"/>
      <c r="W21" s="26"/>
      <c r="X21" s="26"/>
      <c r="Y21" s="26"/>
    </row>
    <row r="22" spans="1:25" ht="15.75" customHeight="1">
      <c r="A22" s="26"/>
      <c r="B22" s="26"/>
      <c r="C22" s="26"/>
      <c r="D22" s="26"/>
      <c r="E22" s="26"/>
      <c r="F22" s="26"/>
      <c r="G22" s="26"/>
      <c r="H22" s="26"/>
      <c r="I22" s="26"/>
      <c r="J22" s="26"/>
      <c r="K22" s="26"/>
      <c r="L22" s="26"/>
      <c r="M22" s="26"/>
      <c r="N22" s="26"/>
      <c r="O22" s="26"/>
      <c r="P22" s="26"/>
      <c r="Q22" s="26"/>
      <c r="R22" s="26"/>
      <c r="S22" s="26"/>
      <c r="T22" s="26"/>
      <c r="U22" s="26"/>
      <c r="V22" s="26"/>
      <c r="W22" s="26"/>
      <c r="X22" s="26"/>
      <c r="Y22" s="26"/>
    </row>
    <row r="23" spans="1:25" ht="15.75" customHeight="1">
      <c r="A23" s="26"/>
      <c r="B23" s="26"/>
      <c r="C23" s="26"/>
      <c r="D23" s="26"/>
      <c r="E23" s="26"/>
      <c r="F23" s="26"/>
      <c r="G23" s="26"/>
      <c r="H23" s="26"/>
      <c r="I23" s="26"/>
      <c r="J23" s="26"/>
      <c r="K23" s="26"/>
      <c r="L23" s="26"/>
      <c r="M23" s="26"/>
      <c r="N23" s="26"/>
      <c r="O23" s="26"/>
      <c r="P23" s="26"/>
      <c r="Q23" s="26"/>
      <c r="R23" s="26"/>
      <c r="S23" s="26"/>
      <c r="T23" s="26"/>
      <c r="U23" s="26"/>
      <c r="V23" s="26"/>
      <c r="W23" s="26"/>
      <c r="X23" s="26"/>
      <c r="Y23" s="26"/>
    </row>
    <row r="24" spans="1:25" ht="15.75" customHeight="1">
      <c r="A24" s="26"/>
      <c r="B24" s="26"/>
      <c r="C24" s="26"/>
      <c r="D24" s="26"/>
      <c r="E24" s="26"/>
      <c r="F24" s="26"/>
      <c r="G24" s="26"/>
      <c r="H24" s="26"/>
      <c r="I24" s="26"/>
      <c r="J24" s="26"/>
      <c r="K24" s="26"/>
      <c r="L24" s="26"/>
      <c r="M24" s="26"/>
      <c r="N24" s="26"/>
      <c r="O24" s="26"/>
      <c r="P24" s="26"/>
      <c r="Q24" s="26"/>
      <c r="R24" s="26"/>
      <c r="S24" s="26"/>
      <c r="T24" s="26"/>
      <c r="U24" s="26"/>
      <c r="V24" s="26"/>
      <c r="W24" s="26"/>
      <c r="X24" s="26"/>
      <c r="Y24" s="26"/>
    </row>
    <row r="25" spans="1:25" ht="15.75" customHeight="1">
      <c r="A25" s="26"/>
      <c r="B25" s="26"/>
      <c r="C25" s="26"/>
      <c r="D25" s="26"/>
      <c r="E25" s="26"/>
      <c r="F25" s="26"/>
      <c r="G25" s="26"/>
      <c r="H25" s="26"/>
      <c r="I25" s="26"/>
      <c r="J25" s="26"/>
      <c r="K25" s="26"/>
      <c r="L25" s="26"/>
      <c r="M25" s="26"/>
      <c r="N25" s="26"/>
      <c r="O25" s="26"/>
      <c r="P25" s="26"/>
      <c r="Q25" s="26"/>
      <c r="R25" s="26"/>
      <c r="S25" s="26"/>
      <c r="T25" s="26"/>
      <c r="U25" s="26"/>
      <c r="V25" s="26"/>
      <c r="W25" s="26"/>
      <c r="X25" s="26"/>
      <c r="Y25" s="26"/>
    </row>
    <row r="26" spans="1:25" ht="15.75" customHeight="1">
      <c r="A26" s="26"/>
      <c r="B26" s="26"/>
      <c r="C26" s="26"/>
      <c r="D26" s="26"/>
      <c r="E26" s="26"/>
      <c r="F26" s="26"/>
      <c r="G26" s="26"/>
      <c r="H26" s="26"/>
      <c r="I26" s="26"/>
      <c r="J26" s="26"/>
      <c r="K26" s="26"/>
      <c r="L26" s="26"/>
      <c r="M26" s="26"/>
      <c r="N26" s="26"/>
      <c r="O26" s="26"/>
      <c r="P26" s="26"/>
      <c r="Q26" s="26"/>
      <c r="R26" s="26"/>
      <c r="S26" s="26"/>
      <c r="T26" s="26"/>
      <c r="U26" s="26"/>
      <c r="V26" s="26"/>
      <c r="W26" s="26"/>
      <c r="X26" s="26"/>
      <c r="Y26" s="26"/>
    </row>
    <row r="27" spans="1:25" ht="15.75" customHeight="1">
      <c r="A27" s="26"/>
      <c r="B27" s="26"/>
      <c r="C27" s="26"/>
      <c r="D27" s="26"/>
      <c r="E27" s="26"/>
      <c r="F27" s="26"/>
      <c r="G27" s="26"/>
      <c r="H27" s="26"/>
      <c r="I27" s="26"/>
      <c r="J27" s="26"/>
      <c r="K27" s="26"/>
      <c r="L27" s="26"/>
      <c r="M27" s="26"/>
      <c r="N27" s="26"/>
      <c r="O27" s="26"/>
      <c r="P27" s="26"/>
      <c r="Q27" s="26"/>
      <c r="R27" s="26"/>
      <c r="S27" s="26"/>
      <c r="T27" s="26"/>
      <c r="U27" s="26"/>
      <c r="V27" s="26"/>
      <c r="W27" s="26"/>
      <c r="X27" s="26"/>
      <c r="Y27" s="26"/>
    </row>
    <row r="28" spans="1:25" ht="15.75" customHeight="1">
      <c r="A28" s="26"/>
      <c r="B28" s="26"/>
      <c r="C28" s="26"/>
      <c r="D28" s="26"/>
      <c r="E28" s="26"/>
      <c r="F28" s="26"/>
      <c r="G28" s="26"/>
      <c r="H28" s="26"/>
      <c r="I28" s="26"/>
      <c r="J28" s="26"/>
      <c r="K28" s="26"/>
      <c r="L28" s="26"/>
      <c r="M28" s="26"/>
      <c r="N28" s="26"/>
      <c r="O28" s="26"/>
      <c r="P28" s="26"/>
      <c r="Q28" s="26"/>
      <c r="R28" s="26"/>
      <c r="S28" s="26"/>
      <c r="T28" s="26"/>
      <c r="U28" s="26"/>
      <c r="V28" s="26"/>
      <c r="W28" s="26"/>
      <c r="X28" s="26"/>
      <c r="Y28" s="26"/>
    </row>
    <row r="29" spans="1:25" ht="15.75" customHeight="1">
      <c r="A29" s="26"/>
      <c r="B29" s="26"/>
      <c r="C29" s="26"/>
      <c r="D29" s="26"/>
      <c r="E29" s="26"/>
      <c r="F29" s="26"/>
      <c r="G29" s="26"/>
      <c r="H29" s="26"/>
      <c r="I29" s="26"/>
      <c r="J29" s="26"/>
      <c r="K29" s="26"/>
      <c r="L29" s="26"/>
      <c r="M29" s="26"/>
      <c r="N29" s="26"/>
      <c r="O29" s="26"/>
      <c r="P29" s="26"/>
      <c r="Q29" s="26"/>
      <c r="R29" s="26"/>
      <c r="S29" s="26"/>
      <c r="T29" s="26"/>
      <c r="U29" s="26"/>
      <c r="V29" s="26"/>
      <c r="W29" s="26"/>
      <c r="X29" s="26"/>
      <c r="Y29" s="26"/>
    </row>
    <row r="30" spans="1:25" ht="15.75" customHeight="1">
      <c r="A30" s="26"/>
      <c r="B30" s="26"/>
      <c r="C30" s="26"/>
      <c r="D30" s="26"/>
      <c r="E30" s="26"/>
      <c r="F30" s="26"/>
      <c r="G30" s="26"/>
      <c r="H30" s="26"/>
      <c r="I30" s="26"/>
      <c r="J30" s="26"/>
      <c r="K30" s="26"/>
      <c r="L30" s="26"/>
      <c r="M30" s="26"/>
      <c r="N30" s="26"/>
      <c r="O30" s="26"/>
      <c r="P30" s="26"/>
      <c r="Q30" s="26"/>
      <c r="R30" s="26"/>
      <c r="S30" s="26"/>
      <c r="T30" s="26"/>
      <c r="U30" s="26"/>
      <c r="V30" s="26"/>
      <c r="W30" s="26"/>
      <c r="X30" s="26"/>
      <c r="Y30" s="26"/>
    </row>
    <row r="31" spans="1:25" ht="15.75" customHeight="1"/>
    <row r="32" spans="1:2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Y1"/>
    <mergeCell ref="A2:Y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Before you begin</vt:lpstr>
      <vt:lpstr>A_Assay_Requirements</vt:lpstr>
      <vt:lpstr>B_Initial_Assay_Configuration</vt:lpstr>
      <vt:lpstr>C_Pilot_Run_&amp;_Iteration</vt:lpstr>
      <vt:lpstr>D_completeness of coverage asse</vt:lpstr>
      <vt:lpstr>E_QC+Pass_Fail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2024-06-03T19:48:34Z</dcterms:created>
  <dcterms:modified xsi:type="dcterms:W3CDTF">2024-06-27T17:08:22Z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